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-180" yWindow="300" windowWidth="19380" windowHeight="9915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ACC" sheetId="24" state="hidden" r:id="rId14"/>
  </sheets>
  <externalReferences>
    <externalReference r:id="rId15"/>
  </externalReferences>
  <definedNames>
    <definedName name="_2012_06_03_jsessionid_1ln29dlw8nf2961svk9xg9so" localSheetId="13">ACC!#REF!</definedName>
    <definedName name="_2012_06_03_jsessionid_5zac1bh5qwea1y002x31rtogu" localSheetId="13">ACC!$D$1:$I$144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96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9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E283" i="9" s="1"/>
  <c r="AL283" i="9" s="1"/>
  <c r="AD2" i="9"/>
  <c r="W82" i="9"/>
  <c r="W81" i="9"/>
  <c r="AU81" i="9" s="1"/>
  <c r="W80" i="9"/>
  <c r="W79" i="9"/>
  <c r="W78" i="9"/>
  <c r="W77" i="9"/>
  <c r="AU77" i="9" s="1"/>
  <c r="W76" i="9"/>
  <c r="W75" i="9"/>
  <c r="AU75" i="9" s="1"/>
  <c r="W74" i="9"/>
  <c r="W73" i="9"/>
  <c r="AU73" i="9" s="1"/>
  <c r="W72" i="9"/>
  <c r="W71" i="9"/>
  <c r="AU71" i="9" s="1"/>
  <c r="W70" i="9"/>
  <c r="W69" i="9"/>
  <c r="AU69" i="9" s="1"/>
  <c r="W68" i="9"/>
  <c r="W67" i="9"/>
  <c r="AU67" i="9" s="1"/>
  <c r="W66" i="9"/>
  <c r="W65" i="9"/>
  <c r="AU65" i="9" s="1"/>
  <c r="W64" i="9"/>
  <c r="W63" i="9"/>
  <c r="AU63" i="9" s="1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79" i="9"/>
  <c r="AU6" i="9"/>
  <c r="AU10" i="9"/>
  <c r="AU14" i="9"/>
  <c r="AU18" i="9"/>
  <c r="AU22" i="9"/>
  <c r="AU26" i="9"/>
  <c r="AU30" i="9"/>
  <c r="AU34" i="9"/>
  <c r="AU38" i="9"/>
  <c r="AU42" i="9"/>
  <c r="AU46" i="9"/>
  <c r="AU50" i="9"/>
  <c r="AU54" i="9"/>
  <c r="AU58" i="9"/>
  <c r="AU62" i="9"/>
  <c r="AU66" i="9"/>
  <c r="AU70" i="9"/>
  <c r="AU74" i="9"/>
  <c r="AU78" i="9"/>
  <c r="AU82" i="9"/>
  <c r="A1" i="13"/>
  <c r="A6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I2" i="9"/>
  <c r="AH2" i="9"/>
  <c r="AG2" i="9"/>
  <c r="AF2" i="9"/>
  <c r="AC2" i="9"/>
  <c r="AC483" i="9" s="1" a="1"/>
  <c r="AC483" i="9" s="1"/>
  <c r="AJ483" i="9" s="1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C6" i="9"/>
  <c r="AB18" i="5"/>
  <c r="AB22" i="5" s="1"/>
  <c r="AB19" i="5"/>
  <c r="AB23" i="5" s="1"/>
  <c r="K6" i="9"/>
  <c r="I6" i="9"/>
  <c r="N6" i="9"/>
  <c r="G6" i="9"/>
  <c r="J6" i="9"/>
  <c r="L6" i="9"/>
  <c r="M6" i="9"/>
  <c r="E6" i="9"/>
  <c r="H6" i="9"/>
  <c r="D6" i="9"/>
  <c r="B6" i="9"/>
  <c r="F4" i="9"/>
  <c r="C8" i="9"/>
  <c r="E8" i="9"/>
  <c r="G8" i="9"/>
  <c r="I8" i="9"/>
  <c r="I14" i="9" s="1"/>
  <c r="K8" i="9"/>
  <c r="M8" i="9"/>
  <c r="M14" i="9" s="1"/>
  <c r="O8" i="9"/>
  <c r="B8" i="9"/>
  <c r="C14" i="9" s="1"/>
  <c r="D8" i="9"/>
  <c r="F8" i="9"/>
  <c r="F14" i="9" s="1"/>
  <c r="H8" i="9"/>
  <c r="J8" i="9"/>
  <c r="L8" i="9"/>
  <c r="N8" i="9"/>
  <c r="E4" i="9"/>
  <c r="D4" i="9"/>
  <c r="AT89" i="9"/>
  <c r="AT88" i="9"/>
  <c r="AT90" i="9"/>
  <c r="AT92" i="9"/>
  <c r="AE425" i="9"/>
  <c r="AL425" i="9" s="1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AC73" i="13"/>
  <c r="AB73" i="13"/>
  <c r="C73" i="13"/>
  <c r="AC97" i="13"/>
  <c r="AB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V79" i="13"/>
  <c r="AC103" i="13"/>
  <c r="Y103" i="13"/>
  <c r="W103" i="13"/>
  <c r="AB103" i="13"/>
  <c r="Z103" i="13"/>
  <c r="X103" i="13"/>
  <c r="T103" i="13"/>
  <c r="AB84" i="13"/>
  <c r="AC84" i="13"/>
  <c r="AB108" i="13"/>
  <c r="Z108" i="13"/>
  <c r="X108" i="13"/>
  <c r="AC108" i="13"/>
  <c r="Y108" i="13"/>
  <c r="W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AC109" i="13"/>
  <c r="Y109" i="13"/>
  <c r="W109" i="13"/>
  <c r="AB109" i="13"/>
  <c r="Z109" i="13"/>
  <c r="X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AC67" i="13"/>
  <c r="AB67" i="13"/>
  <c r="AC91" i="13"/>
  <c r="AB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F6" i="9"/>
  <c r="B4" i="9"/>
  <c r="C4" i="9"/>
  <c r="AD57" i="9"/>
  <c r="AD24" i="9"/>
  <c r="AK24" i="9" s="1"/>
  <c r="AV24" i="9" s="1"/>
  <c r="AD72" i="9"/>
  <c r="AD39" i="9"/>
  <c r="AK39" i="9" s="1"/>
  <c r="AV39" i="9" s="1"/>
  <c r="AD3" i="9"/>
  <c r="AG53" i="9"/>
  <c r="AN53" i="9" s="1"/>
  <c r="L14" i="9" l="1"/>
  <c r="AE352" i="9"/>
  <c r="AL352" i="9" s="1"/>
  <c r="AE343" i="9"/>
  <c r="AL343" i="9" s="1"/>
  <c r="AE463" i="9"/>
  <c r="AL463" i="9" s="1"/>
  <c r="H14" i="9"/>
  <c r="D14" i="9"/>
  <c r="AG379" i="9"/>
  <c r="AN379" i="9" s="1"/>
  <c r="AD255" i="9"/>
  <c r="AQ255" i="9" s="1"/>
  <c r="AC176" i="9" a="1"/>
  <c r="AC176" i="9" s="1"/>
  <c r="AJ176" i="9" s="1"/>
  <c r="AG366" i="9"/>
  <c r="AN366" i="9" s="1"/>
  <c r="AC242" i="9" a="1"/>
  <c r="AC242" i="9" s="1"/>
  <c r="AJ242" i="9" s="1"/>
  <c r="AC437" i="9" a="1"/>
  <c r="AC437" i="9" s="1"/>
  <c r="AJ437" i="9" s="1"/>
  <c r="AG405" i="9"/>
  <c r="AN405" i="9" s="1"/>
  <c r="AG149" i="9"/>
  <c r="AN149" i="9" s="1"/>
  <c r="AC317" i="9" a="1"/>
  <c r="AC317" i="9" s="1"/>
  <c r="AJ317" i="9" s="1"/>
  <c r="AG334" i="9"/>
  <c r="AN334" i="9" s="1"/>
  <c r="AI494" i="9"/>
  <c r="AP494" i="9" s="1"/>
  <c r="AD213" i="9"/>
  <c r="AK213" i="9" s="1"/>
  <c r="AV213" i="9" s="1"/>
  <c r="AI53" i="9"/>
  <c r="AP53" i="9" s="1"/>
  <c r="AD23" i="9"/>
  <c r="AK23" i="9" s="1"/>
  <c r="AV23" i="9" s="1"/>
  <c r="AD56" i="9"/>
  <c r="AD8" i="9"/>
  <c r="AK8" i="9" s="1"/>
  <c r="AV8" i="9" s="1"/>
  <c r="AD40" i="9"/>
  <c r="AK40" i="9" s="1"/>
  <c r="AV40" i="9" s="1"/>
  <c r="AD73" i="9"/>
  <c r="AK73" i="9" s="1"/>
  <c r="AV73" i="9" s="1"/>
  <c r="AC137" i="9" a="1"/>
  <c r="AC137" i="9" s="1"/>
  <c r="AJ137" i="9" s="1"/>
  <c r="AG325" i="9"/>
  <c r="AN325" i="9" s="1"/>
  <c r="AC307" i="9" a="1"/>
  <c r="AC307" i="9" s="1"/>
  <c r="AJ307" i="9" s="1"/>
  <c r="AC187" i="9" a="1"/>
  <c r="AC187" i="9" s="1"/>
  <c r="AJ187" i="9" s="1"/>
  <c r="AC300" i="9" a="1"/>
  <c r="AC300" i="9" s="1"/>
  <c r="AJ300" i="9" s="1"/>
  <c r="AF57" i="9"/>
  <c r="AM57" i="9" s="1"/>
  <c r="AC297" i="9" a="1"/>
  <c r="AC297" i="9" s="1"/>
  <c r="AJ297" i="9" s="1"/>
  <c r="AG453" i="9"/>
  <c r="AN453" i="9" s="1"/>
  <c r="AI157" i="9"/>
  <c r="AP157" i="9" s="1"/>
  <c r="AE269" i="9"/>
  <c r="AL269" i="9" s="1"/>
  <c r="AE421" i="9"/>
  <c r="AL421" i="9" s="1"/>
  <c r="AE306" i="9"/>
  <c r="AL306" i="9" s="1"/>
  <c r="AE134" i="9"/>
  <c r="AL134" i="9" s="1"/>
  <c r="AE110" i="9"/>
  <c r="AL110" i="9" s="1"/>
  <c r="AC267" i="9" a="1"/>
  <c r="AC267" i="9" s="1"/>
  <c r="AJ267" i="9" s="1"/>
  <c r="AG487" i="9"/>
  <c r="AN487" i="9" s="1"/>
  <c r="AG159" i="9"/>
  <c r="AN159" i="9" s="1"/>
  <c r="AC325" i="9" a="1"/>
  <c r="AC325" i="9" s="1"/>
  <c r="AJ325" i="9" s="1"/>
  <c r="AI191" i="9"/>
  <c r="AP191" i="9" s="1"/>
  <c r="AG296" i="9"/>
  <c r="AN296" i="9" s="1"/>
  <c r="AC408" i="9" a="1"/>
  <c r="AC408" i="9" s="1"/>
  <c r="AJ408" i="9" s="1"/>
  <c r="AC260" i="9" a="1"/>
  <c r="AC260" i="9" s="1"/>
  <c r="AJ260" i="9" s="1"/>
  <c r="AC228" i="9" a="1"/>
  <c r="AC228" i="9" s="1"/>
  <c r="AJ228" i="9" s="1"/>
  <c r="AC278" i="9" a="1"/>
  <c r="AC278" i="9" s="1"/>
  <c r="AJ278" i="9" s="1"/>
  <c r="AG423" i="9"/>
  <c r="AN423" i="9" s="1"/>
  <c r="AG485" i="9"/>
  <c r="AN485" i="9" s="1"/>
  <c r="AC167" i="9" a="1"/>
  <c r="AC167" i="9" s="1"/>
  <c r="AJ167" i="9" s="1"/>
  <c r="AI160" i="9"/>
  <c r="AP160" i="9" s="1"/>
  <c r="N7" i="9"/>
  <c r="I7" i="9"/>
  <c r="E7" i="9"/>
  <c r="O7" i="9"/>
  <c r="H7" i="9"/>
  <c r="F7" i="9"/>
  <c r="D7" i="9"/>
  <c r="M7" i="9"/>
  <c r="M13" i="9" s="1"/>
  <c r="G7" i="9"/>
  <c r="C7" i="9"/>
  <c r="L7" i="9"/>
  <c r="K7" i="9"/>
  <c r="B7" i="9"/>
  <c r="J7" i="9"/>
  <c r="AU93" i="9"/>
  <c r="AU90" i="9"/>
  <c r="AT100" i="9"/>
  <c r="AT98" i="9"/>
  <c r="AT99" i="9"/>
  <c r="AS101" i="9"/>
  <c r="AU88" i="9"/>
  <c r="AU96" i="9"/>
  <c r="AU100" i="9"/>
  <c r="AT93" i="9"/>
  <c r="AU98" i="9"/>
  <c r="AS87" i="9"/>
  <c r="O6" i="9"/>
  <c r="N12" i="9" s="1"/>
  <c r="A5" i="13"/>
  <c r="A9" i="13"/>
  <c r="D11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F317" i="9"/>
  <c r="AM317" i="9" s="1"/>
  <c r="AH287" i="9"/>
  <c r="AO287" i="9" s="1"/>
  <c r="AE333" i="9"/>
  <c r="AL333" i="9" s="1"/>
  <c r="AE181" i="9"/>
  <c r="AL181" i="9" s="1"/>
  <c r="AE260" i="9"/>
  <c r="AL260" i="9" s="1"/>
  <c r="AE147" i="9"/>
  <c r="AL147" i="9" s="1"/>
  <c r="AE128" i="9"/>
  <c r="AL128" i="9" s="1"/>
  <c r="AE435" i="9"/>
  <c r="AL435" i="9" s="1"/>
  <c r="AE185" i="9"/>
  <c r="AL185" i="9" s="1"/>
  <c r="AE304" i="9"/>
  <c r="AL304" i="9" s="1"/>
  <c r="AE225" i="9"/>
  <c r="AL225" i="9" s="1"/>
  <c r="AE270" i="9"/>
  <c r="AL270" i="9" s="1"/>
  <c r="AE416" i="9"/>
  <c r="AL416" i="9" s="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I67" i="13"/>
  <c r="D67" i="13"/>
  <c r="F67" i="13"/>
  <c r="H67" i="13"/>
  <c r="L67" i="13"/>
  <c r="O85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O67" i="13"/>
  <c r="O79" i="13"/>
  <c r="G73" i="13"/>
  <c r="I73" i="13"/>
  <c r="D73" i="13"/>
  <c r="F73" i="13"/>
  <c r="V73" i="13"/>
  <c r="V67" i="13"/>
  <c r="D79" i="13"/>
  <c r="F79" i="13"/>
  <c r="H79" i="13"/>
  <c r="L79" i="13"/>
  <c r="H73" i="13"/>
  <c r="J73" i="13"/>
  <c r="L73" i="13"/>
  <c r="N73" i="13"/>
  <c r="E73" i="13"/>
  <c r="C85" i="13"/>
  <c r="E85" i="13"/>
  <c r="G85" i="13"/>
  <c r="W97" i="13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E432" i="9"/>
  <c r="AL432" i="9" s="1"/>
  <c r="AI414" i="9"/>
  <c r="AP414" i="9" s="1"/>
  <c r="AG28" i="9"/>
  <c r="AN28" i="9" s="1"/>
  <c r="AI80" i="9"/>
  <c r="AP80" i="9" s="1"/>
  <c r="AD64" i="9"/>
  <c r="AD48" i="9"/>
  <c r="AK48" i="9" s="1"/>
  <c r="AV48" i="9" s="1"/>
  <c r="AD32" i="9"/>
  <c r="AK32" i="9" s="1"/>
  <c r="AV32" i="9" s="1"/>
  <c r="AC28" i="9" a="1"/>
  <c r="AC28" i="9" s="1"/>
  <c r="AJ28" i="9" s="1"/>
  <c r="AE24" i="9"/>
  <c r="AL24" i="9" s="1"/>
  <c r="AD16" i="9"/>
  <c r="AE81" i="9"/>
  <c r="AL81" i="9" s="1"/>
  <c r="AD65" i="9"/>
  <c r="AK65" i="9" s="1"/>
  <c r="AV65" i="9" s="1"/>
  <c r="AH53" i="9"/>
  <c r="AO53" i="9" s="1"/>
  <c r="AG45" i="9"/>
  <c r="AN45" i="9" s="1"/>
  <c r="AG38" i="9"/>
  <c r="AN38" i="9" s="1"/>
  <c r="AD47" i="9"/>
  <c r="AK47" i="9" s="1"/>
  <c r="AV47" i="9" s="1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K10" i="9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Q222" i="9"/>
  <c r="AC3" i="5"/>
  <c r="AC8" i="5"/>
  <c r="AC9" i="5"/>
  <c r="AC6" i="5"/>
  <c r="AC7" i="5"/>
  <c r="AD31" i="9"/>
  <c r="AK31" i="9" s="1"/>
  <c r="AV31" i="9" s="1"/>
  <c r="AD80" i="9"/>
  <c r="AQ80" i="9" s="1"/>
  <c r="AD81" i="9"/>
  <c r="AQ81" i="9" s="1"/>
  <c r="H12" i="9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AC58" i="9" a="1"/>
  <c r="AC58" i="9" s="1"/>
  <c r="AJ58" i="9" s="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J12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AE460" i="9"/>
  <c r="AL460" i="9" s="1"/>
  <c r="AD83" i="9"/>
  <c r="AQ83" i="9" s="1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AB10" i="13"/>
  <c r="AB9" i="13"/>
  <c r="AB8" i="13"/>
  <c r="AB7" i="13"/>
  <c r="AB6" i="13"/>
  <c r="AB5" i="13"/>
  <c r="M9" i="9"/>
  <c r="H9" i="9"/>
  <c r="AC10" i="13"/>
  <c r="AC9" i="13"/>
  <c r="AC8" i="13"/>
  <c r="AC7" i="13"/>
  <c r="AC6" i="13"/>
  <c r="AC5" i="13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O10" i="9"/>
  <c r="J13" i="9"/>
  <c r="AA17" i="5" a="1"/>
  <c r="AA17" i="5" s="1"/>
  <c r="AA21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AR434" i="9"/>
  <c r="AQ434" i="9"/>
  <c r="E13" i="9"/>
  <c r="F13" i="9"/>
  <c r="G13" i="9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S19" i="5"/>
  <c r="S23" i="5" s="1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434" i="9"/>
  <c r="AV434" i="9" s="1"/>
  <c r="G17" i="5" a="1"/>
  <c r="G17" i="5" s="1"/>
  <c r="G21" i="5" s="1"/>
  <c r="C13" i="9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B14" i="9"/>
  <c r="E14" i="9"/>
  <c r="M10" i="9"/>
  <c r="I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D49" i="9"/>
  <c r="AD54" i="9"/>
  <c r="AK54" i="9" s="1"/>
  <c r="AV54" i="9" s="1"/>
  <c r="AD58" i="9"/>
  <c r="AK58" i="9" s="1"/>
  <c r="AV58" i="9" s="1"/>
  <c r="AD62" i="9"/>
  <c r="AD66" i="9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D71" i="9"/>
  <c r="AD75" i="9"/>
  <c r="AQ75" i="9" s="1"/>
  <c r="AD79" i="9"/>
  <c r="AQ79" i="9" s="1"/>
  <c r="AQ213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AK64" i="9"/>
  <c r="AV64" i="9" s="1"/>
  <c r="Y16" i="5"/>
  <c r="Y20" i="5" s="1"/>
  <c r="J10" i="9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H3" i="13"/>
  <c r="N10" i="9"/>
  <c r="E10" i="9"/>
  <c r="G10" i="9"/>
  <c r="L10" i="9"/>
  <c r="AG254" i="9"/>
  <c r="AN254" i="9" s="1"/>
  <c r="C10" i="9"/>
  <c r="AK16" i="9"/>
  <c r="AV16" i="9" s="1"/>
  <c r="AK72" i="9"/>
  <c r="AV72" i="9" s="1"/>
  <c r="AK56" i="9"/>
  <c r="AV56" i="9" s="1"/>
  <c r="AK3" i="9"/>
  <c r="AV3" i="9" s="1"/>
  <c r="B10" i="9"/>
  <c r="E12" i="9"/>
  <c r="D12" i="9"/>
  <c r="Z10" i="13"/>
  <c r="Z3" i="13"/>
  <c r="AK81" i="9"/>
  <c r="AV81" i="9" s="1"/>
  <c r="AR80" i="9"/>
  <c r="AK15" i="9"/>
  <c r="AV15" i="9" s="1"/>
  <c r="O5" i="5"/>
  <c r="O25" i="5" s="1"/>
  <c r="F10" i="9"/>
  <c r="AS84" i="9"/>
  <c r="AS85" i="9"/>
  <c r="M5" i="5"/>
  <c r="AC3" i="13"/>
  <c r="R4" i="13"/>
  <c r="J4" i="13"/>
  <c r="D3" i="13"/>
  <c r="C4" i="13"/>
  <c r="D10" i="9"/>
  <c r="H10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O4" i="13" l="1"/>
  <c r="G16" i="5"/>
  <c r="G20" i="5" s="1"/>
  <c r="V4" i="13"/>
  <c r="T3" i="13"/>
  <c r="P3" i="13"/>
  <c r="N4" i="13"/>
  <c r="J3" i="13"/>
  <c r="H4" i="13"/>
  <c r="AD2" i="13"/>
  <c r="AR81" i="9"/>
  <c r="AK281" i="9"/>
  <c r="AV281" i="9" s="1"/>
  <c r="AK222" i="9"/>
  <c r="AV222" i="9" s="1"/>
  <c r="M73" i="13"/>
  <c r="N67" i="13"/>
  <c r="J67" i="13"/>
  <c r="K67" i="13"/>
  <c r="K73" i="13"/>
  <c r="M67" i="13"/>
  <c r="AR363" i="9"/>
  <c r="S3" i="13"/>
  <c r="AD16" i="13"/>
  <c r="AF17" i="13"/>
  <c r="AG17" i="13" s="1"/>
  <c r="C3" i="13"/>
  <c r="M18" i="5"/>
  <c r="M22" i="5" s="1"/>
  <c r="I5" i="5"/>
  <c r="Z4" i="13"/>
  <c r="X3" i="13"/>
  <c r="V3" i="13"/>
  <c r="T4" i="13"/>
  <c r="R3" i="13"/>
  <c r="P4" i="13"/>
  <c r="N3" i="13"/>
  <c r="L3" i="13"/>
  <c r="L4" i="13"/>
  <c r="F3" i="13"/>
  <c r="F4" i="13"/>
  <c r="D4" i="13"/>
  <c r="H13" i="9"/>
  <c r="N13" i="9"/>
  <c r="M12" i="9"/>
  <c r="AQ281" i="9"/>
  <c r="AK255" i="9"/>
  <c r="AV255" i="9" s="1"/>
  <c r="K12" i="9"/>
  <c r="L12" i="9"/>
  <c r="M17" i="5" a="1"/>
  <c r="M17" i="5" s="1"/>
  <c r="M21" i="5" s="1"/>
  <c r="AK312" i="9"/>
  <c r="AV312" i="9" s="1"/>
  <c r="O12" i="9"/>
  <c r="AA4" i="13"/>
  <c r="AR255" i="9"/>
  <c r="G3" i="13"/>
  <c r="E3" i="13"/>
  <c r="AC5" i="5"/>
  <c r="AA5" i="5"/>
  <c r="AA25" i="5" s="1"/>
  <c r="Q19" i="5"/>
  <c r="Q23" i="5" s="1"/>
  <c r="I19" i="5"/>
  <c r="I23" i="5" s="1"/>
  <c r="G19" i="5"/>
  <c r="G23" i="5" s="1"/>
  <c r="E16" i="5"/>
  <c r="E20" i="5" s="1"/>
  <c r="C17" i="5" a="1"/>
  <c r="C17" i="5" s="1"/>
  <c r="C21" i="5" s="1"/>
  <c r="C18" i="5"/>
  <c r="C22" i="5" s="1"/>
  <c r="C5" i="5"/>
  <c r="C25" i="5" s="1"/>
  <c r="P103" i="13"/>
  <c r="S79" i="13"/>
  <c r="S85" i="13"/>
  <c r="S4" i="13"/>
  <c r="S22" i="13" s="1"/>
  <c r="P5" i="5"/>
  <c r="M3" i="13"/>
  <c r="K4" i="13"/>
  <c r="K3" i="13"/>
  <c r="Q18" i="5"/>
  <c r="Q22" i="5" s="1"/>
  <c r="O19" i="5"/>
  <c r="O23" i="5" s="1"/>
  <c r="D13" i="9"/>
  <c r="J79" i="13"/>
  <c r="J85" i="13"/>
  <c r="L85" i="13"/>
  <c r="I13" i="9"/>
  <c r="E97" i="13"/>
  <c r="G97" i="13"/>
  <c r="I97" i="13"/>
  <c r="H109" i="13"/>
  <c r="H103" i="13"/>
  <c r="J103" i="13"/>
  <c r="F97" i="13"/>
  <c r="H97" i="13"/>
  <c r="F91" i="13"/>
  <c r="N91" i="13"/>
  <c r="M109" i="13"/>
  <c r="D91" i="13"/>
  <c r="D97" i="13"/>
  <c r="J5" i="5"/>
  <c r="J25" i="5" s="1"/>
  <c r="AA3" i="13"/>
  <c r="W4" i="13"/>
  <c r="U3" i="13"/>
  <c r="AF16" i="13"/>
  <c r="AE16" i="13" s="1"/>
  <c r="AD21" i="13"/>
  <c r="AF19" i="13"/>
  <c r="AF20" i="13"/>
  <c r="AD19" i="13"/>
  <c r="AB5" i="5"/>
  <c r="AB25" i="5" s="1"/>
  <c r="R5" i="5"/>
  <c r="R25" i="5" s="1"/>
  <c r="H5" i="5"/>
  <c r="H25" i="5" s="1"/>
  <c r="F18" i="5"/>
  <c r="F22" i="5" s="1"/>
  <c r="Y4" i="13"/>
  <c r="U4" i="13"/>
  <c r="Q4" i="13"/>
  <c r="M4" i="13"/>
  <c r="I4" i="13"/>
  <c r="G4" i="13"/>
  <c r="Q73" i="13"/>
  <c r="T10" i="13"/>
  <c r="O73" i="13"/>
  <c r="Q67" i="13"/>
  <c r="I18" i="5"/>
  <c r="I22" i="5" s="1"/>
  <c r="E18" i="5"/>
  <c r="E22" i="5" s="1"/>
  <c r="V5" i="5"/>
  <c r="T5" i="5"/>
  <c r="T25" i="5" s="1"/>
  <c r="N5" i="5"/>
  <c r="N25" i="5" s="1"/>
  <c r="L5" i="5"/>
  <c r="L25" i="5" s="1"/>
  <c r="D5" i="5"/>
  <c r="Y3" i="13"/>
  <c r="W3" i="13"/>
  <c r="Q3" i="13"/>
  <c r="O3" i="13"/>
  <c r="I3" i="13"/>
  <c r="AF18" i="13"/>
  <c r="AD12" i="13"/>
  <c r="Y5" i="5"/>
  <c r="Y25" i="5" s="1"/>
  <c r="W5" i="5"/>
  <c r="W25" i="5" s="1"/>
  <c r="U5" i="5"/>
  <c r="U25" i="5" s="1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X22" i="13" s="1"/>
  <c r="AF21" i="13"/>
  <c r="AC4" i="13"/>
  <c r="AC22" i="13" s="1"/>
  <c r="E4" i="13"/>
  <c r="AD4" i="13" s="1"/>
  <c r="F5" i="5"/>
  <c r="E5" i="5"/>
  <c r="Q5" i="5"/>
  <c r="S5" i="5"/>
  <c r="S25" i="5" s="1"/>
  <c r="K5" i="5"/>
  <c r="K25" i="5" s="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J97" i="13"/>
  <c r="H85" i="13"/>
  <c r="M85" i="13"/>
  <c r="N85" i="13"/>
  <c r="I85" i="13"/>
  <c r="K10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D10" i="13"/>
  <c r="F85" i="13"/>
  <c r="M79" i="13"/>
  <c r="N79" i="13"/>
  <c r="G10" i="13"/>
  <c r="D109" i="13"/>
  <c r="R91" i="13"/>
  <c r="Q10" i="13"/>
  <c r="D103" i="13"/>
  <c r="C79" i="13"/>
  <c r="K85" i="13"/>
  <c r="J10" i="13"/>
  <c r="R10" i="13"/>
  <c r="AR46" i="9"/>
  <c r="AK77" i="9"/>
  <c r="AV77" i="9" s="1"/>
  <c r="Z18" i="5"/>
  <c r="Z22" i="5" s="1"/>
  <c r="AD2" i="5"/>
  <c r="D16" i="5"/>
  <c r="D20" i="5" s="1"/>
  <c r="X5" i="5"/>
  <c r="X25" i="5" s="1"/>
  <c r="Z5" i="5"/>
  <c r="D18" i="5"/>
  <c r="D22" i="5" s="1"/>
  <c r="N17" i="5" a="1"/>
  <c r="N17" i="5" s="1"/>
  <c r="N21" i="5" s="1"/>
  <c r="J19" i="5"/>
  <c r="J23" i="5" s="1"/>
  <c r="AK62" i="9"/>
  <c r="AV62" i="9" s="1"/>
  <c r="U91" i="13"/>
  <c r="AQ327" i="9"/>
  <c r="AR104" i="9"/>
  <c r="AR247" i="9"/>
  <c r="AQ391" i="9"/>
  <c r="AK186" i="9"/>
  <c r="AV186" i="9" s="1"/>
  <c r="V10" i="13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AR312" i="9"/>
  <c r="L16" i="5"/>
  <c r="L20" i="5" s="1"/>
  <c r="AK11" i="9"/>
  <c r="AV11" i="9" s="1"/>
  <c r="AK76" i="9"/>
  <c r="AV76" i="9" s="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72" i="9"/>
  <c r="AR68" i="9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D5" i="9"/>
  <c r="Q97" i="13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S109" i="13"/>
  <c r="K97" i="13"/>
  <c r="AA79" i="13"/>
  <c r="U79" i="13"/>
  <c r="AB9" i="5"/>
  <c r="AB8" i="5"/>
  <c r="AB6" i="5"/>
  <c r="C10" i="13"/>
  <c r="AR71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AR11" i="9"/>
  <c r="AR76" i="9"/>
  <c r="AK27" i="9"/>
  <c r="AV27" i="9" s="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AR59" i="9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75" i="9"/>
  <c r="AR63" i="9"/>
  <c r="AR49" i="9"/>
  <c r="AR10" i="9"/>
  <c r="AK5" i="9"/>
  <c r="AV5" i="9" s="1"/>
  <c r="I9" i="9"/>
  <c r="AK10" i="9"/>
  <c r="AV10" i="9" s="1"/>
  <c r="AR33" i="9"/>
  <c r="AR26" i="9"/>
  <c r="F9" i="9"/>
  <c r="AR9" i="9"/>
  <c r="AK74" i="9"/>
  <c r="AV74" i="9" s="1"/>
  <c r="AR1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R16" i="5"/>
  <c r="R20" i="5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F22" i="13"/>
  <c r="T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Z22" i="13"/>
  <c r="AR231" i="9"/>
  <c r="AR407" i="9"/>
  <c r="AR487" i="9"/>
  <c r="AR168" i="9"/>
  <c r="AQ176" i="9"/>
  <c r="AR200" i="9"/>
  <c r="AR82" i="9"/>
  <c r="AK67" i="9"/>
  <c r="AV67" i="9" s="1"/>
  <c r="AK17" i="9"/>
  <c r="AV17" i="9" s="1"/>
  <c r="AR61" i="9"/>
  <c r="X19" i="5"/>
  <c r="X23" i="5" s="1"/>
  <c r="V19" i="5"/>
  <c r="V23" i="5" s="1"/>
  <c r="AD14" i="5"/>
  <c r="T17" i="5" a="1"/>
  <c r="T17" i="5" s="1"/>
  <c r="T21" i="5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R22" i="13"/>
  <c r="AR62" i="9"/>
  <c r="AR69" i="9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K159" i="9"/>
  <c r="AV159" i="9" s="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R83" i="9"/>
  <c r="AK83" i="9"/>
  <c r="AV83" i="9" s="1"/>
  <c r="J5" i="9"/>
  <c r="G5" i="9"/>
  <c r="G9" i="9"/>
  <c r="O5" i="9"/>
  <c r="O9" i="9"/>
  <c r="L5" i="9"/>
  <c r="E5" i="9"/>
  <c r="N5" i="9"/>
  <c r="N9" i="9"/>
  <c r="K5" i="9"/>
  <c r="K9" i="9"/>
  <c r="D9" i="9"/>
  <c r="AR262" i="9"/>
  <c r="AG18" i="13"/>
  <c r="AR413" i="9"/>
  <c r="AQ413" i="9"/>
  <c r="AK451" i="9"/>
  <c r="AV451" i="9" s="1"/>
  <c r="AR451" i="9"/>
  <c r="AK376" i="9"/>
  <c r="AV376" i="9" s="1"/>
  <c r="AQ376" i="9"/>
  <c r="V22" i="13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J22" i="13"/>
  <c r="N97" i="13"/>
  <c r="G91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R20" i="9"/>
  <c r="AS17" i="9"/>
  <c r="AS15" i="9"/>
  <c r="AS13" i="9"/>
  <c r="AS11" i="9"/>
  <c r="AS9" i="9"/>
  <c r="AS7" i="9"/>
  <c r="AS5" i="9"/>
  <c r="AS75" i="9"/>
  <c r="AS77" i="9"/>
  <c r="AS79" i="9"/>
  <c r="AS81" i="9"/>
  <c r="E25" i="5"/>
  <c r="Q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S76" i="9"/>
  <c r="AS78" i="9"/>
  <c r="AS80" i="9"/>
  <c r="AS82" i="9"/>
  <c r="C22" i="13"/>
  <c r="AA22" i="13"/>
  <c r="P25" i="5"/>
  <c r="G22" i="13"/>
  <c r="F25" i="5"/>
  <c r="V25" i="5"/>
  <c r="D22" i="13"/>
  <c r="O22" i="13"/>
  <c r="D25" i="5"/>
  <c r="AB24" i="5"/>
  <c r="Z25" i="5"/>
  <c r="AE14" i="5" l="1"/>
  <c r="AE21" i="13"/>
  <c r="Q22" i="13"/>
  <c r="U22" i="13"/>
  <c r="AR8" i="9"/>
  <c r="AR12" i="9"/>
  <c r="AR16" i="9"/>
  <c r="AR29" i="9"/>
  <c r="AR44" i="9"/>
  <c r="AR57" i="9"/>
  <c r="AR65" i="9"/>
  <c r="AR48" i="9"/>
  <c r="AR56" i="9"/>
  <c r="AR64" i="9"/>
  <c r="AR6" i="9"/>
  <c r="AR14" i="9"/>
  <c r="AR27" i="9"/>
  <c r="AS86" i="9"/>
  <c r="AR43" i="9"/>
  <c r="AR15" i="9"/>
  <c r="AS83" i="9"/>
  <c r="AR47" i="9"/>
  <c r="AR52" i="9"/>
  <c r="AR60" i="9"/>
  <c r="K103" i="13"/>
  <c r="L103" i="13"/>
  <c r="K22" i="13"/>
  <c r="AD5" i="5"/>
  <c r="AE19" i="13"/>
  <c r="M22" i="13"/>
  <c r="AG19" i="13"/>
  <c r="AG21" i="13"/>
  <c r="AD3" i="13"/>
  <c r="W22" i="13"/>
  <c r="I22" i="13"/>
  <c r="Y22" i="13"/>
  <c r="AE20" i="13"/>
  <c r="AG20" i="13"/>
  <c r="I103" i="13"/>
  <c r="F109" i="13"/>
  <c r="K109" i="13"/>
  <c r="J109" i="13"/>
  <c r="P109" i="13"/>
  <c r="AG12" i="5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P10" i="13"/>
  <c r="W10" i="13"/>
  <c r="AQ78" i="9"/>
  <c r="B9" i="9"/>
  <c r="C9" i="9"/>
  <c r="AD19" i="5"/>
  <c r="AE13" i="13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AT12" i="9"/>
  <c r="AQ12" i="9" s="1"/>
  <c r="AT14" i="9"/>
  <c r="AQ14" i="9" s="1"/>
  <c r="AT16" i="9"/>
  <c r="AQ16" i="9" s="1"/>
  <c r="AT18" i="9"/>
  <c r="AQ18" i="9" s="1"/>
  <c r="AT59" i="9"/>
  <c r="AQ59" i="9" s="1"/>
  <c r="AT61" i="9"/>
  <c r="AQ61" i="9" s="1"/>
  <c r="AT20" i="9"/>
  <c r="AT24" i="9"/>
  <c r="AT26" i="9"/>
  <c r="AQ26" i="9" s="1"/>
  <c r="AT32" i="9"/>
  <c r="AT34" i="9"/>
  <c r="AQ34" i="9" s="1"/>
  <c r="AT40" i="9"/>
  <c r="AT58" i="9"/>
  <c r="AT66" i="9"/>
  <c r="AQ66" i="9" s="1"/>
  <c r="AT68" i="9"/>
  <c r="AQ68" i="9" s="1"/>
  <c r="AT70" i="9"/>
  <c r="AQ70" i="9" s="1"/>
  <c r="AT23" i="9"/>
  <c r="AT31" i="9"/>
  <c r="AT33" i="9"/>
  <c r="AQ33" i="9" s="1"/>
  <c r="AT44" i="9"/>
  <c r="AT46" i="9"/>
  <c r="AQ46" i="9" s="1"/>
  <c r="AT48" i="9"/>
  <c r="AQ48" i="9" s="1"/>
  <c r="AT50" i="9"/>
  <c r="AQ50" i="9" s="1"/>
  <c r="AT52" i="9"/>
  <c r="AQ52" i="9" s="1"/>
  <c r="F68" i="13"/>
  <c r="F65" i="13"/>
  <c r="D65" i="13"/>
  <c r="Y75" i="13"/>
  <c r="G99" i="13"/>
  <c r="W90" i="13"/>
  <c r="F66" i="13"/>
  <c r="W96" i="13"/>
  <c r="G105" i="13"/>
  <c r="H80" i="13"/>
  <c r="Z89" i="13"/>
  <c r="Z76" i="13"/>
  <c r="F64" i="13"/>
  <c r="D64" i="13"/>
  <c r="S100" i="13"/>
  <c r="S101" i="13"/>
  <c r="Y96" i="13"/>
  <c r="Z83" i="13"/>
  <c r="X95" i="13"/>
  <c r="S108" i="13"/>
  <c r="V84" i="13"/>
  <c r="X87" i="13"/>
  <c r="S99" i="13"/>
  <c r="AA93" i="13"/>
  <c r="V86" i="13"/>
  <c r="F62" i="13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Q37" i="9" s="1"/>
  <c r="AT57" i="9"/>
  <c r="AQ57" i="9" s="1"/>
  <c r="AT63" i="9"/>
  <c r="AQ63" i="9" s="1"/>
  <c r="AT65" i="9"/>
  <c r="AQ65" i="9" s="1"/>
  <c r="AT67" i="9"/>
  <c r="AQ67" i="9" s="1"/>
  <c r="AT69" i="9"/>
  <c r="AQ69" i="9" s="1"/>
  <c r="AT71" i="9"/>
  <c r="AQ71" i="9" s="1"/>
  <c r="AT19" i="9"/>
  <c r="AQ19" i="9" s="1"/>
  <c r="AQ24" i="9"/>
  <c r="AQ32" i="9"/>
  <c r="AT54" i="9"/>
  <c r="AQ54" i="9" s="1"/>
  <c r="AT56" i="9"/>
  <c r="AQ56" i="9" s="1"/>
  <c r="AQ58" i="9"/>
  <c r="X92" i="13"/>
  <c r="W92" i="13"/>
  <c r="D68" i="13"/>
  <c r="J80" i="13"/>
  <c r="W80" i="13"/>
  <c r="G101" i="13"/>
  <c r="V76" i="13"/>
  <c r="F63" i="13"/>
  <c r="D63" i="13"/>
  <c r="V89" i="13"/>
  <c r="Z78" i="13"/>
  <c r="C90" i="13"/>
  <c r="D66" i="13"/>
  <c r="W95" i="13"/>
  <c r="D71" i="13"/>
  <c r="G83" i="13"/>
  <c r="Z94" i="13"/>
  <c r="X94" i="13"/>
  <c r="F70" i="13"/>
  <c r="D70" i="13"/>
  <c r="X83" i="13"/>
  <c r="AA90" i="13"/>
  <c r="AA95" i="13"/>
  <c r="AA94" i="13"/>
  <c r="Z75" i="13"/>
  <c r="X75" i="13"/>
  <c r="AA75" i="13"/>
  <c r="W93" i="13"/>
  <c r="C81" i="13"/>
  <c r="F69" i="13"/>
  <c r="K69" i="13"/>
  <c r="W74" i="13"/>
  <c r="K62" i="13"/>
  <c r="V92" i="13"/>
  <c r="S104" i="13"/>
  <c r="K68" i="13"/>
  <c r="U77" i="13"/>
  <c r="C77" i="13"/>
  <c r="K65" i="13"/>
  <c r="D88" i="13"/>
  <c r="M75" i="13"/>
  <c r="D77" i="13"/>
  <c r="C78" i="13"/>
  <c r="W78" i="13"/>
  <c r="F72" i="13"/>
  <c r="D72" i="13"/>
  <c r="F71" i="13"/>
  <c r="Y82" i="13"/>
  <c r="K70" i="13"/>
  <c r="D84" i="13"/>
  <c r="Z87" i="13"/>
  <c r="V93" i="13"/>
  <c r="V81" i="13"/>
  <c r="D81" i="13"/>
  <c r="D69" i="13"/>
  <c r="Z93" i="13"/>
  <c r="C86" i="13"/>
  <c r="H74" i="13"/>
  <c r="D62" i="13"/>
  <c r="T98" i="13"/>
  <c r="T99" i="13"/>
  <c r="T100" i="13"/>
  <c r="T101" i="13"/>
  <c r="T102" i="13"/>
  <c r="T104" i="13"/>
  <c r="T105" i="13"/>
  <c r="T106" i="13"/>
  <c r="T107" i="13"/>
  <c r="T108" i="13"/>
  <c r="M76" i="13"/>
  <c r="J81" i="13"/>
  <c r="J84" i="13"/>
  <c r="AT6" i="9"/>
  <c r="AQ6" i="9" s="1"/>
  <c r="AT8" i="9"/>
  <c r="AQ8" i="9" s="1"/>
  <c r="AT10" i="9"/>
  <c r="AQ10" i="9" s="1"/>
  <c r="AQ23" i="9"/>
  <c r="AQ31" i="9"/>
  <c r="AT39" i="9"/>
  <c r="AQ39" i="9" s="1"/>
  <c r="AT41" i="9"/>
  <c r="AQ41" i="9" s="1"/>
  <c r="AT43" i="9"/>
  <c r="AQ43" i="9" s="1"/>
  <c r="AT45" i="9"/>
  <c r="AQ45" i="9" s="1"/>
  <c r="AT47" i="9"/>
  <c r="AQ47" i="9" s="1"/>
  <c r="AT49" i="9"/>
  <c r="AQ49" i="9" s="1"/>
  <c r="AT51" i="9"/>
  <c r="AQ51" i="9" s="1"/>
  <c r="AT53" i="9"/>
  <c r="AQ53" i="9" s="1"/>
  <c r="AT55" i="9"/>
  <c r="AQ55" i="9" s="1"/>
  <c r="AT5" i="9"/>
  <c r="AQ5" i="9" s="1"/>
  <c r="AT7" i="9"/>
  <c r="AQ7" i="9" s="1"/>
  <c r="AT9" i="9"/>
  <c r="AQ9" i="9" s="1"/>
  <c r="AT11" i="9"/>
  <c r="AQ11" i="9" s="1"/>
  <c r="AT13" i="9"/>
  <c r="AQ13" i="9" s="1"/>
  <c r="AT15" i="9"/>
  <c r="AQ15" i="9" s="1"/>
  <c r="AT17" i="9"/>
  <c r="AQ17" i="9" s="1"/>
  <c r="AQ20" i="9"/>
  <c r="AT22" i="9"/>
  <c r="AQ22" i="9" s="1"/>
  <c r="AT28" i="9"/>
  <c r="AQ28" i="9" s="1"/>
  <c r="AT30" i="9"/>
  <c r="AQ30" i="9" s="1"/>
  <c r="AT36" i="9"/>
  <c r="AQ36" i="9" s="1"/>
  <c r="AT38" i="9"/>
  <c r="AQ38" i="9" s="1"/>
  <c r="AQ40" i="9"/>
  <c r="AT42" i="9"/>
  <c r="AQ42" i="9" s="1"/>
  <c r="AQ44" i="9"/>
  <c r="AT60" i="9"/>
  <c r="AQ60" i="9" s="1"/>
  <c r="AT62" i="9"/>
  <c r="AQ62" i="9" s="1"/>
  <c r="AT72" i="9"/>
  <c r="AQ72" i="9" s="1"/>
  <c r="J78" i="13" l="1"/>
  <c r="J76" i="13"/>
  <c r="L82" i="13"/>
  <c r="H76" i="13"/>
  <c r="H84" i="13"/>
  <c r="H83" i="13"/>
  <c r="K84" i="13"/>
  <c r="K71" i="13"/>
  <c r="K63" i="13"/>
  <c r="K64" i="13"/>
  <c r="K66" i="13"/>
  <c r="K76" i="13"/>
  <c r="K72" i="13"/>
  <c r="D76" i="13"/>
  <c r="R72" i="13"/>
  <c r="R68" i="13"/>
  <c r="H105" i="13"/>
  <c r="L106" i="13"/>
  <c r="L100" i="13"/>
  <c r="O100" i="13"/>
  <c r="H99" i="13"/>
  <c r="H102" i="13"/>
  <c r="L101" i="13"/>
  <c r="O101" i="13"/>
  <c r="L104" i="13"/>
  <c r="L105" i="13"/>
  <c r="L107" i="13"/>
  <c r="H108" i="13"/>
  <c r="C75" i="13"/>
  <c r="C83" i="13"/>
  <c r="AS73" i="9"/>
  <c r="R70" i="13"/>
  <c r="T75" i="13"/>
  <c r="D83" i="13"/>
  <c r="R82" i="13"/>
  <c r="D75" i="13"/>
  <c r="D80" i="13"/>
  <c r="AT64" i="9"/>
  <c r="AQ64" i="9" s="1"/>
  <c r="R63" i="13"/>
  <c r="G107" i="13"/>
  <c r="G106" i="13"/>
  <c r="G102" i="13"/>
  <c r="C87" i="13"/>
  <c r="D74" i="13"/>
  <c r="D96" i="13"/>
  <c r="C7" i="13"/>
  <c r="E76" i="13"/>
  <c r="R62" i="13"/>
  <c r="C82" i="13"/>
  <c r="E84" i="13"/>
  <c r="E80" i="13"/>
  <c r="G81" i="13"/>
  <c r="R71" i="13"/>
  <c r="D82" i="13"/>
  <c r="E83" i="13"/>
  <c r="K82" i="13"/>
  <c r="F74" i="13"/>
  <c r="F76" i="13"/>
  <c r="F83" i="13"/>
  <c r="E74" i="13"/>
  <c r="R69" i="13"/>
  <c r="R65" i="13"/>
  <c r="D78" i="13"/>
  <c r="R66" i="13"/>
  <c r="R64" i="13"/>
  <c r="F80" i="13"/>
  <c r="F84" i="13"/>
  <c r="U5" i="13"/>
  <c r="AT74" i="9"/>
  <c r="AA86" i="13"/>
  <c r="AT76" i="9"/>
  <c r="AT86" i="9"/>
  <c r="AQ86" i="9" s="1"/>
  <c r="AT80" i="9"/>
  <c r="AT78" i="9"/>
  <c r="AT82" i="9"/>
  <c r="L98" i="13"/>
  <c r="C92" i="13"/>
  <c r="T74" i="13"/>
  <c r="AA76" i="13"/>
  <c r="AA84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G82" i="13"/>
  <c r="D89" i="13"/>
  <c r="R78" i="13"/>
  <c r="U105" i="13"/>
  <c r="U104" i="13"/>
  <c r="U108" i="13"/>
  <c r="AA108" i="13"/>
  <c r="AA106" i="13"/>
  <c r="AA104" i="13"/>
  <c r="V98" i="13"/>
  <c r="V100" i="13"/>
  <c r="E99" i="13"/>
  <c r="V99" i="13"/>
  <c r="E15" i="9"/>
  <c r="AD10" i="13"/>
  <c r="T76" i="13"/>
  <c r="T80" i="13"/>
  <c r="T84" i="13"/>
  <c r="M74" i="13"/>
  <c r="E75" i="13"/>
  <c r="F77" i="13"/>
  <c r="M77" i="13"/>
  <c r="K78" i="13"/>
  <c r="K81" i="13"/>
  <c r="F82" i="13"/>
  <c r="N82" i="13"/>
  <c r="M83" i="13"/>
  <c r="R74" i="13"/>
  <c r="Q75" i="13"/>
  <c r="Q81" i="13"/>
  <c r="Q84" i="13"/>
  <c r="D87" i="13"/>
  <c r="O77" i="13"/>
  <c r="P80" i="13"/>
  <c r="U78" i="13"/>
  <c r="U82" i="13"/>
  <c r="E102" i="13"/>
  <c r="V102" i="13"/>
  <c r="V107" i="13"/>
  <c r="D93" i="13"/>
  <c r="O83" i="13"/>
  <c r="V88" i="13"/>
  <c r="S106" i="13"/>
  <c r="S105" i="13"/>
  <c r="U95" i="13"/>
  <c r="U101" i="13"/>
  <c r="U106" i="13"/>
  <c r="P78" i="13"/>
  <c r="W82" i="13"/>
  <c r="Z84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V8" i="13"/>
  <c r="W5" i="13"/>
  <c r="C5" i="13"/>
  <c r="X5" i="13"/>
  <c r="O80" i="13"/>
  <c r="M81" i="13"/>
  <c r="O82" i="13"/>
  <c r="E62" i="13"/>
  <c r="L62" i="13"/>
  <c r="S62" i="13"/>
  <c r="Z62" i="13"/>
  <c r="G74" i="13"/>
  <c r="V74" i="13"/>
  <c r="W86" i="13"/>
  <c r="Q69" i="13"/>
  <c r="Z63" i="13"/>
  <c r="V94" i="13"/>
  <c r="G70" i="13"/>
  <c r="N70" i="13"/>
  <c r="Y70" i="13"/>
  <c r="J82" i="13"/>
  <c r="T82" i="13"/>
  <c r="C94" i="13"/>
  <c r="Y94" i="13"/>
  <c r="N83" i="13"/>
  <c r="G78" i="13"/>
  <c r="AA65" i="13"/>
  <c r="L63" i="13"/>
  <c r="N75" i="13"/>
  <c r="D6" i="13"/>
  <c r="D4" i="5"/>
  <c r="D24" i="5" s="1"/>
  <c r="K106" i="13"/>
  <c r="M71" i="13"/>
  <c r="M84" i="13"/>
  <c r="O105" i="13"/>
  <c r="M63" i="13"/>
  <c r="AT3" i="9"/>
  <c r="AQ3" i="9" s="1"/>
  <c r="I69" i="13"/>
  <c r="I82" i="13"/>
  <c r="I68" i="13"/>
  <c r="M64" i="13"/>
  <c r="AA5" i="13"/>
  <c r="T62" i="13"/>
  <c r="N74" i="13"/>
  <c r="AA74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C70" i="13"/>
  <c r="Q82" i="13"/>
  <c r="V82" i="13"/>
  <c r="W94" i="13"/>
  <c r="J66" i="13"/>
  <c r="C95" i="13"/>
  <c r="H71" i="13"/>
  <c r="Y95" i="13"/>
  <c r="E72" i="13"/>
  <c r="H72" i="13"/>
  <c r="Z72" i="13"/>
  <c r="L84" i="13"/>
  <c r="S84" i="13"/>
  <c r="X96" i="13"/>
  <c r="Q78" i="13"/>
  <c r="Z66" i="13"/>
  <c r="AA64" i="13"/>
  <c r="Q63" i="13"/>
  <c r="T63" i="13"/>
  <c r="Y87" i="13"/>
  <c r="Y63" i="13"/>
  <c r="J64" i="13"/>
  <c r="Q64" i="13"/>
  <c r="T64" i="13"/>
  <c r="V64" i="13"/>
  <c r="C76" i="13"/>
  <c r="N76" i="13"/>
  <c r="G65" i="13"/>
  <c r="N65" i="13"/>
  <c r="Y65" i="13"/>
  <c r="J77" i="13"/>
  <c r="T77" i="13"/>
  <c r="C89" i="13"/>
  <c r="Y89" i="13"/>
  <c r="U80" i="13"/>
  <c r="AA68" i="13"/>
  <c r="W68" i="13"/>
  <c r="N68" i="13"/>
  <c r="AA92" i="13"/>
  <c r="Y5" i="13"/>
  <c r="G62" i="13"/>
  <c r="N62" i="13"/>
  <c r="AA62" i="13"/>
  <c r="N69" i="13"/>
  <c r="H69" i="13"/>
  <c r="W69" i="13"/>
  <c r="L71" i="13"/>
  <c r="E71" i="13"/>
  <c r="L72" i="13"/>
  <c r="S72" i="13"/>
  <c r="W72" i="13"/>
  <c r="E66" i="13"/>
  <c r="C66" i="13"/>
  <c r="S75" i="13"/>
  <c r="G64" i="13"/>
  <c r="N64" i="13"/>
  <c r="Y64" i="13"/>
  <c r="C8" i="13"/>
  <c r="J65" i="13"/>
  <c r="V65" i="13"/>
  <c r="E68" i="13"/>
  <c r="O84" i="13"/>
  <c r="I64" i="13"/>
  <c r="I80" i="13"/>
  <c r="O66" i="13"/>
  <c r="M80" i="13"/>
  <c r="O81" i="13"/>
  <c r="M82" i="13"/>
  <c r="I77" i="13"/>
  <c r="M78" i="13"/>
  <c r="I74" i="13"/>
  <c r="O63" i="13"/>
  <c r="O69" i="13"/>
  <c r="O70" i="13"/>
  <c r="I65" i="13"/>
  <c r="M66" i="13"/>
  <c r="Y86" i="13"/>
  <c r="H62" i="13"/>
  <c r="P62" i="13"/>
  <c r="C74" i="13"/>
  <c r="Q74" i="13"/>
  <c r="U86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P71" i="13"/>
  <c r="T71" i="13"/>
  <c r="J72" i="13"/>
  <c r="Q72" i="13"/>
  <c r="T72" i="13"/>
  <c r="V72" i="13"/>
  <c r="C84" i="13"/>
  <c r="N84" i="13"/>
  <c r="G66" i="13"/>
  <c r="AA89" i="13"/>
  <c r="AA88" i="13"/>
  <c r="J63" i="13"/>
  <c r="P63" i="13"/>
  <c r="W87" i="13"/>
  <c r="E64" i="13"/>
  <c r="H64" i="13"/>
  <c r="Z64" i="13"/>
  <c r="L76" i="13"/>
  <c r="S76" i="13"/>
  <c r="X88" i="13"/>
  <c r="L65" i="13"/>
  <c r="H77" i="13"/>
  <c r="Z77" i="13"/>
  <c r="U89" i="13"/>
  <c r="G80" i="13"/>
  <c r="Q80" i="13"/>
  <c r="Q68" i="13"/>
  <c r="S68" i="13"/>
  <c r="J68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S66" i="13"/>
  <c r="V9" i="13"/>
  <c r="X64" i="13"/>
  <c r="C63" i="13"/>
  <c r="S64" i="13"/>
  <c r="E65" i="13"/>
  <c r="H65" i="13"/>
  <c r="L68" i="13"/>
  <c r="I84" i="13"/>
  <c r="I71" i="13"/>
  <c r="I81" i="13"/>
  <c r="I70" i="13"/>
  <c r="O71" i="13"/>
  <c r="I63" i="13"/>
  <c r="I72" i="13"/>
  <c r="Y62" i="13"/>
  <c r="E69" i="13"/>
  <c r="U93" i="13"/>
  <c r="X6" i="13"/>
  <c r="X4" i="5"/>
  <c r="X24" i="5" s="1"/>
  <c r="C71" i="13"/>
  <c r="P84" i="13"/>
  <c r="U84" i="13"/>
  <c r="Z96" i="13"/>
  <c r="P66" i="13"/>
  <c r="S78" i="13"/>
  <c r="T66" i="13"/>
  <c r="X78" i="13"/>
  <c r="G76" i="13"/>
  <c r="Y76" i="13"/>
  <c r="G100" i="13"/>
  <c r="C65" i="13"/>
  <c r="Q77" i="13"/>
  <c r="V77" i="13"/>
  <c r="W89" i="13"/>
  <c r="V80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Q66" i="13"/>
  <c r="U90" i="13"/>
  <c r="N71" i="13"/>
  <c r="P72" i="13"/>
  <c r="U72" i="13"/>
  <c r="L66" i="13"/>
  <c r="V66" i="13"/>
  <c r="Y90" i="13"/>
  <c r="V78" i="13"/>
  <c r="E63" i="13"/>
  <c r="H63" i="13"/>
  <c r="N63" i="13"/>
  <c r="G63" i="13"/>
  <c r="P75" i="13"/>
  <c r="U75" i="13"/>
  <c r="C64" i="13"/>
  <c r="Q65" i="13"/>
  <c r="T65" i="13"/>
  <c r="Y8" i="13"/>
  <c r="Y68" i="13"/>
  <c r="U68" i="13"/>
  <c r="P68" i="13"/>
  <c r="I62" i="13"/>
  <c r="I78" i="13"/>
  <c r="O62" i="13"/>
  <c r="O64" i="13"/>
  <c r="O104" i="13"/>
  <c r="M65" i="13"/>
  <c r="M72" i="13"/>
  <c r="O72" i="13"/>
  <c r="I76" i="13"/>
  <c r="I66" i="13"/>
  <c r="O65" i="13"/>
  <c r="M68" i="13"/>
  <c r="O68" i="13"/>
  <c r="M69" i="13"/>
  <c r="M70" i="13"/>
  <c r="M62" i="13"/>
  <c r="U74" i="13"/>
  <c r="W62" i="13"/>
  <c r="J74" i="13"/>
  <c r="X74" i="13"/>
  <c r="Z86" i="13"/>
  <c r="U69" i="13"/>
  <c r="X81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H106" i="13"/>
  <c r="G71" i="13"/>
  <c r="Y83" i="13"/>
  <c r="G84" i="13"/>
  <c r="Y84" i="13"/>
  <c r="G108" i="13"/>
  <c r="N66" i="13"/>
  <c r="W77" i="13"/>
  <c r="W76" i="13"/>
  <c r="G75" i="13"/>
  <c r="P76" i="13"/>
  <c r="U76" i="13"/>
  <c r="Z88" i="13"/>
  <c r="P65" i="13"/>
  <c r="S65" i="13"/>
  <c r="U65" i="13"/>
  <c r="W65" i="13"/>
  <c r="E77" i="13"/>
  <c r="X77" i="13"/>
  <c r="AA80" i="13"/>
  <c r="C80" i="13"/>
  <c r="V68" i="13"/>
  <c r="C68" i="13"/>
  <c r="Y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W66" i="13"/>
  <c r="H66" i="13"/>
  <c r="X65" i="13"/>
  <c r="L64" i="13"/>
  <c r="P64" i="13"/>
  <c r="U64" i="13"/>
  <c r="W64" i="13"/>
  <c r="Z7" i="13"/>
  <c r="U8" i="13"/>
  <c r="Z65" i="13"/>
  <c r="X68" i="13"/>
  <c r="T68" i="13"/>
  <c r="H68" i="13"/>
  <c r="K75" i="13" l="1"/>
  <c r="L75" i="13"/>
  <c r="R77" i="13"/>
  <c r="P82" i="13"/>
  <c r="H78" i="13"/>
  <c r="F81" i="13"/>
  <c r="H81" i="13"/>
  <c r="H75" i="13"/>
  <c r="P108" i="13"/>
  <c r="M105" i="13"/>
  <c r="P102" i="13"/>
  <c r="P98" i="13"/>
  <c r="P106" i="13"/>
  <c r="P99" i="13"/>
  <c r="Q98" i="13"/>
  <c r="K105" i="13"/>
  <c r="AT83" i="9"/>
  <c r="AT79" i="9"/>
  <c r="AT85" i="9"/>
  <c r="AT84" i="9"/>
  <c r="AT81" i="9"/>
  <c r="AT77" i="9"/>
  <c r="AT75" i="9"/>
  <c r="D107" i="13"/>
  <c r="D8" i="13"/>
  <c r="C99" i="13"/>
  <c r="D5" i="13"/>
  <c r="C108" i="13"/>
  <c r="C9" i="13"/>
  <c r="D7" i="13"/>
  <c r="D9" i="13"/>
  <c r="O108" i="13"/>
  <c r="D108" i="13"/>
  <c r="R106" i="13"/>
  <c r="H107" i="13"/>
  <c r="Q105" i="13"/>
  <c r="Q104" i="13"/>
  <c r="K104" i="13"/>
  <c r="H101" i="13"/>
  <c r="D102" i="13"/>
  <c r="R99" i="13"/>
  <c r="L99" i="13"/>
  <c r="Q100" i="13"/>
  <c r="H98" i="13"/>
  <c r="F98" i="13"/>
  <c r="R108" i="13"/>
  <c r="L108" i="13"/>
  <c r="O106" i="13"/>
  <c r="D106" i="13"/>
  <c r="Q107" i="13"/>
  <c r="H104" i="13"/>
  <c r="F104" i="13"/>
  <c r="Q101" i="13"/>
  <c r="K101" i="13"/>
  <c r="R102" i="13"/>
  <c r="L102" i="13"/>
  <c r="O99" i="13"/>
  <c r="D99" i="13"/>
  <c r="R95" i="13"/>
  <c r="J95" i="13"/>
  <c r="R96" i="13"/>
  <c r="N96" i="13"/>
  <c r="J96" i="13"/>
  <c r="P94" i="13"/>
  <c r="H94" i="13"/>
  <c r="O78" i="13"/>
  <c r="O95" i="13"/>
  <c r="G95" i="13"/>
  <c r="P93" i="13"/>
  <c r="Q94" i="13"/>
  <c r="I94" i="13"/>
  <c r="Q93" i="13"/>
  <c r="Q92" i="13"/>
  <c r="I92" i="13"/>
  <c r="Q9" i="13"/>
  <c r="I90" i="13"/>
  <c r="I9" i="13"/>
  <c r="Q89" i="13"/>
  <c r="Q8" i="13"/>
  <c r="I89" i="13"/>
  <c r="I8" i="13"/>
  <c r="J93" i="13"/>
  <c r="R92" i="13"/>
  <c r="J92" i="13"/>
  <c r="R9" i="13"/>
  <c r="J90" i="13"/>
  <c r="J9" i="13"/>
  <c r="R89" i="13"/>
  <c r="R8" i="13"/>
  <c r="J89" i="13"/>
  <c r="J8" i="13"/>
  <c r="Q88" i="13"/>
  <c r="Q7" i="13"/>
  <c r="I88" i="13"/>
  <c r="I7" i="13"/>
  <c r="Q87" i="13"/>
  <c r="I87" i="13"/>
  <c r="Q86" i="13"/>
  <c r="Q5" i="13"/>
  <c r="I86" i="13"/>
  <c r="I5" i="13"/>
  <c r="P7" i="13"/>
  <c r="H88" i="13"/>
  <c r="H7" i="13"/>
  <c r="P87" i="13"/>
  <c r="W4" i="5"/>
  <c r="W24" i="5" s="1"/>
  <c r="H87" i="13"/>
  <c r="P86" i="13"/>
  <c r="P5" i="13"/>
  <c r="H86" i="13"/>
  <c r="H5" i="13"/>
  <c r="Q96" i="13"/>
  <c r="H96" i="13"/>
  <c r="P95" i="13"/>
  <c r="H95" i="13"/>
  <c r="E96" i="13"/>
  <c r="M95" i="13"/>
  <c r="E95" i="13"/>
  <c r="N94" i="13"/>
  <c r="N93" i="13"/>
  <c r="O94" i="13"/>
  <c r="G94" i="13"/>
  <c r="O93" i="13"/>
  <c r="O92" i="13"/>
  <c r="G92" i="13"/>
  <c r="O90" i="13"/>
  <c r="O9" i="13"/>
  <c r="G90" i="13"/>
  <c r="G9" i="13"/>
  <c r="O89" i="13"/>
  <c r="O8" i="13"/>
  <c r="G89" i="13"/>
  <c r="G8" i="13"/>
  <c r="H93" i="13"/>
  <c r="H92" i="13"/>
  <c r="P90" i="13"/>
  <c r="P9" i="13"/>
  <c r="H90" i="13"/>
  <c r="H9" i="13"/>
  <c r="P89" i="13"/>
  <c r="P8" i="13"/>
  <c r="H8" i="13"/>
  <c r="O88" i="13"/>
  <c r="O7" i="13"/>
  <c r="G7" i="13"/>
  <c r="O87" i="13"/>
  <c r="G87" i="13"/>
  <c r="O86" i="13"/>
  <c r="O5" i="13"/>
  <c r="G5" i="13"/>
  <c r="N88" i="13"/>
  <c r="N7" i="13"/>
  <c r="F88" i="13"/>
  <c r="F7" i="13"/>
  <c r="N87" i="13"/>
  <c r="N5" i="13"/>
  <c r="F86" i="13"/>
  <c r="F5" i="13"/>
  <c r="L96" i="13"/>
  <c r="F96" i="13"/>
  <c r="N95" i="13"/>
  <c r="F95" i="13"/>
  <c r="S95" i="13"/>
  <c r="K95" i="13"/>
  <c r="L94" i="13"/>
  <c r="T93" i="13"/>
  <c r="L93" i="13"/>
  <c r="M94" i="13"/>
  <c r="E93" i="13"/>
  <c r="M92" i="13"/>
  <c r="E92" i="13"/>
  <c r="M9" i="13"/>
  <c r="E90" i="13"/>
  <c r="E9" i="13"/>
  <c r="M89" i="13"/>
  <c r="M8" i="13"/>
  <c r="E89" i="13"/>
  <c r="E8" i="13"/>
  <c r="N90" i="13"/>
  <c r="N9" i="13"/>
  <c r="F90" i="13"/>
  <c r="F9" i="13"/>
  <c r="N89" i="13"/>
  <c r="N8" i="13"/>
  <c r="F8" i="13"/>
  <c r="M88" i="13"/>
  <c r="M7" i="13"/>
  <c r="E88" i="13"/>
  <c r="E7" i="13"/>
  <c r="M87" i="13"/>
  <c r="E87" i="13"/>
  <c r="M86" i="13"/>
  <c r="M5" i="13"/>
  <c r="E5" i="13"/>
  <c r="L88" i="13"/>
  <c r="L7" i="13"/>
  <c r="T87" i="13"/>
  <c r="L87" i="13"/>
  <c r="T5" i="13"/>
  <c r="L86" i="13"/>
  <c r="L5" i="13"/>
  <c r="L95" i="13"/>
  <c r="I96" i="13"/>
  <c r="Q95" i="13"/>
  <c r="I95" i="13"/>
  <c r="R94" i="13"/>
  <c r="J94" i="13"/>
  <c r="S94" i="13"/>
  <c r="K94" i="13"/>
  <c r="S93" i="13"/>
  <c r="S92" i="13"/>
  <c r="K92" i="13"/>
  <c r="S90" i="13"/>
  <c r="S9" i="13"/>
  <c r="K9" i="13"/>
  <c r="S89" i="13"/>
  <c r="S8" i="13"/>
  <c r="K89" i="13"/>
  <c r="K8" i="13"/>
  <c r="T88" i="13"/>
  <c r="T7" i="13"/>
  <c r="T92" i="13"/>
  <c r="L92" i="13"/>
  <c r="T9" i="13"/>
  <c r="L90" i="13"/>
  <c r="L9" i="13"/>
  <c r="T89" i="13"/>
  <c r="T8" i="13"/>
  <c r="L89" i="13"/>
  <c r="L8" i="13"/>
  <c r="S7" i="13"/>
  <c r="K88" i="13"/>
  <c r="K7" i="13"/>
  <c r="S87" i="13"/>
  <c r="Y4" i="5"/>
  <c r="Y24" i="5" s="1"/>
  <c r="K87" i="13"/>
  <c r="S5" i="13"/>
  <c r="K86" i="13"/>
  <c r="K5" i="13"/>
  <c r="R88" i="13"/>
  <c r="J88" i="13"/>
  <c r="J7" i="13"/>
  <c r="J87" i="13"/>
  <c r="R86" i="13"/>
  <c r="R5" i="13"/>
  <c r="J86" i="13"/>
  <c r="J5" i="13"/>
  <c r="T96" i="13"/>
  <c r="U83" i="13"/>
  <c r="T95" i="13"/>
  <c r="T94" i="13"/>
  <c r="N80" i="13"/>
  <c r="O75" i="13"/>
  <c r="Q76" i="13"/>
  <c r="N78" i="13"/>
  <c r="O76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S6" i="13"/>
  <c r="S4" i="5"/>
  <c r="S24" i="5" s="1"/>
  <c r="M6" i="13"/>
  <c r="M4" i="5"/>
  <c r="M24" i="5" s="1"/>
  <c r="Z6" i="13"/>
  <c r="Z4" i="5"/>
  <c r="Z24" i="5" s="1"/>
  <c r="AA6" i="13"/>
  <c r="AA4" i="5"/>
  <c r="AA24" i="5" s="1"/>
  <c r="N6" i="13"/>
  <c r="N4" i="5"/>
  <c r="N24" i="5" s="1"/>
  <c r="P6" i="13"/>
  <c r="P4" i="5"/>
  <c r="P24" i="5" s="1"/>
  <c r="O6" i="13"/>
  <c r="O4" i="5"/>
  <c r="O24" i="5" s="1"/>
  <c r="J99" i="13" l="1"/>
  <c r="J102" i="13"/>
  <c r="J108" i="13"/>
  <c r="E107" i="13"/>
  <c r="K107" i="13"/>
  <c r="E100" i="13"/>
  <c r="K100" i="13"/>
  <c r="E98" i="13"/>
  <c r="K98" i="13"/>
  <c r="J106" i="13"/>
  <c r="C100" i="13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C6" i="13"/>
  <c r="C4" i="5"/>
  <c r="C24" i="5" s="1"/>
  <c r="AD5" i="13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AD7" i="13"/>
  <c r="AD9" i="13"/>
  <c r="AD8" i="13"/>
  <c r="AD4" i="5"/>
  <c r="AW7" i="9" l="1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D69" i="9" l="1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T6" i="5" l="1"/>
  <c r="T8" i="5"/>
  <c r="T9" i="5"/>
  <c r="T7" i="5"/>
  <c r="T3" i="5"/>
  <c r="N9" i="5"/>
  <c r="N8" i="5"/>
  <c r="N6" i="5"/>
  <c r="N7" i="5"/>
  <c r="N3" i="5"/>
  <c r="L8" i="5"/>
  <c r="L3" i="5"/>
  <c r="L6" i="5"/>
  <c r="L7" i="5"/>
  <c r="L9" i="5"/>
  <c r="H7" i="5"/>
  <c r="H3" i="5"/>
  <c r="H6" i="5"/>
  <c r="H9" i="5"/>
  <c r="H8" i="5"/>
  <c r="D7" i="5"/>
  <c r="D9" i="5"/>
  <c r="D8" i="5"/>
  <c r="D3" i="5"/>
  <c r="D6" i="5"/>
  <c r="S8" i="5"/>
  <c r="S3" i="5"/>
  <c r="S6" i="5"/>
  <c r="S9" i="5"/>
  <c r="S7" i="5"/>
  <c r="Q3" i="5"/>
  <c r="Q7" i="5"/>
  <c r="Q9" i="5"/>
  <c r="Q6" i="5"/>
  <c r="Q8" i="5"/>
  <c r="K6" i="5"/>
  <c r="K8" i="5"/>
  <c r="K9" i="5"/>
  <c r="K7" i="5"/>
  <c r="K3" i="5"/>
  <c r="G8" i="5"/>
  <c r="G6" i="5"/>
  <c r="G9" i="5"/>
  <c r="G7" i="5"/>
  <c r="G3" i="5"/>
  <c r="R9" i="5"/>
  <c r="R8" i="5"/>
  <c r="R7" i="5"/>
  <c r="R3" i="5"/>
  <c r="R6" i="5"/>
  <c r="P9" i="5"/>
  <c r="P7" i="5"/>
  <c r="P3" i="5"/>
  <c r="P8" i="5"/>
  <c r="P6" i="5"/>
  <c r="J8" i="5"/>
  <c r="J7" i="5"/>
  <c r="J3" i="5"/>
  <c r="J6" i="5"/>
  <c r="J9" i="5"/>
  <c r="F8" i="5"/>
  <c r="F7" i="5"/>
  <c r="F3" i="5"/>
  <c r="F6" i="5"/>
  <c r="F9" i="5"/>
  <c r="O6" i="5"/>
  <c r="O7" i="5"/>
  <c r="O9" i="5"/>
  <c r="O8" i="5"/>
  <c r="O3" i="5"/>
  <c r="M3" i="5"/>
  <c r="M8" i="5"/>
  <c r="M7" i="5"/>
  <c r="M6" i="5"/>
  <c r="M9" i="5"/>
  <c r="I7" i="5"/>
  <c r="I8" i="5"/>
  <c r="I6" i="5"/>
  <c r="I9" i="5"/>
  <c r="I3" i="5"/>
  <c r="E7" i="5"/>
  <c r="E6" i="5"/>
  <c r="E9" i="5"/>
  <c r="E8" i="5"/>
  <c r="E3" i="5"/>
  <c r="C7" i="5" l="1"/>
  <c r="AD7" i="5" s="1"/>
  <c r="C9" i="5"/>
  <c r="AD9" i="5" s="1"/>
  <c r="C6" i="5"/>
  <c r="AD6" i="5" s="1"/>
  <c r="C3" i="5"/>
  <c r="AD3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1" type="4" refreshedVersion="4" background="1" saveData="1">
    <webPr sourceData="1" parsePre="1" consecutive="1" xl2000="1" url="http://www.discgolf.at/acc/players"/>
  </connection>
</connections>
</file>

<file path=xl/sharedStrings.xml><?xml version="1.0" encoding="utf-8"?>
<sst xmlns="http://schemas.openxmlformats.org/spreadsheetml/2006/main" count="8148" uniqueCount="875">
  <si>
    <t>Otfried Derschmidt</t>
  </si>
  <si>
    <t>M</t>
  </si>
  <si>
    <t>Günther Kaimberger</t>
  </si>
  <si>
    <t>Karl Seper</t>
  </si>
  <si>
    <t>Mike Bischof-Horak</t>
  </si>
  <si>
    <t>Bernd Wender</t>
  </si>
  <si>
    <t>Bernd Kolmanz</t>
  </si>
  <si>
    <t>Mike Kalcher</t>
  </si>
  <si>
    <t>Michael Paulus</t>
  </si>
  <si>
    <t>Daniel Maier</t>
  </si>
  <si>
    <t>Reinhold Schachner</t>
  </si>
  <si>
    <t>Stefan Topolovec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</si>
  <si>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</si>
  <si>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</si>
  <si>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</si>
  <si>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</si>
  <si>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</si>
  <si>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</si>
  <si>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</si>
  <si>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</si>
  <si>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</si>
  <si>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</si>
  <si>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</si>
  <si>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</si>
  <si>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</si>
  <si>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</si>
  <si>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</si>
  <si>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</si>
  <si>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</si>
  <si>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</si>
  <si>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</si>
  <si>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</si>
  <si>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</si>
  <si>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</si>
  <si>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</si>
  <si>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</si>
  <si>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</si>
  <si>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</si>
  <si>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</si>
  <si>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</si>
  <si>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</si>
  <si>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</si>
  <si>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</si>
  <si>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</si>
  <si>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</si>
  <si>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</si>
  <si>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</si>
  <si>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</si>
  <si>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</si>
  <si>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</si>
  <si>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</si>
  <si>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</si>
  <si>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</si>
  <si>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</si>
  <si>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</si>
  <si>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</si>
  <si>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</si>
  <si>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</si>
  <si>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</si>
  <si>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</si>
  <si>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</si>
  <si>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</si>
  <si>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</si>
  <si>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</si>
  <si>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</si>
  <si>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</si>
  <si>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</si>
  <si>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</si>
  <si>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</si>
  <si>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</si>
  <si>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</si>
  <si>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</si>
  <si>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</si>
  <si>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</si>
  <si>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</si>
  <si>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</si>
  <si>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</si>
  <si>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</si>
  <si>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</si>
  <si>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</si>
  <si>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</si>
  <si>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</si>
  <si>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</si>
  <si>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</si>
  <si>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</si>
  <si>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</si>
  <si>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</si>
  <si>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</si>
  <si>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</si>
  <si>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</si>
  <si>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</si>
  <si>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</si>
  <si>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</si>
  <si>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</si>
  <si>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</si>
  <si>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</si>
  <si>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</si>
  <si>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</si>
  <si>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</si>
  <si>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</si>
  <si>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</si>
  <si>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</si>
  <si>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</si>
  <si>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</si>
  <si>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</si>
  <si>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</si>
  <si>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</si>
  <si>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</si>
  <si>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</si>
  <si>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</si>
  <si>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</si>
  <si>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</si>
  <si>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</si>
  <si>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</si>
  <si>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</si>
  <si>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</si>
  <si>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</si>
  <si>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</si>
  <si>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</si>
  <si>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</si>
  <si>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</si>
  <si>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</si>
  <si>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</si>
  <si>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</si>
  <si>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</si>
  <si>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</si>
  <si>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</si>
  <si>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</si>
  <si>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</si>
  <si>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</si>
  <si>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</si>
  <si>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</si>
  <si>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</si>
  <si>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</si>
  <si>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</si>
  <si>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</si>
  <si>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</si>
  <si>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</si>
  <si>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</si>
  <si>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</si>
  <si>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</si>
  <si>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</si>
  <si>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</si>
  <si>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</si>
  <si>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</si>
  <si>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</si>
  <si>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</si>
  <si>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</si>
  <si>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</si>
  <si>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</si>
  <si>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</si>
  <si>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</si>
  <si>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</si>
  <si>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</si>
  <si>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</si>
  <si>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</si>
  <si>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</si>
  <si>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</si>
  <si>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</si>
  <si>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</si>
  <si>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</si>
  <si>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</si>
  <si>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</si>
  <si>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</si>
  <si>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</si>
  <si>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</si>
  <si>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</si>
  <si>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</si>
  <si>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</si>
  <si>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</si>
  <si>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</si>
  <si>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</si>
  <si>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</si>
  <si>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</si>
  <si>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</si>
  <si>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</si>
  <si>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</si>
  <si>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</si>
  <si>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</si>
  <si>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</si>
  <si>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</si>
  <si>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</si>
  <si>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</si>
  <si>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</si>
  <si>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</si>
  <si>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</si>
  <si>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</si>
  <si>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</si>
  <si>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</si>
  <si>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</si>
  <si>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</si>
  <si>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</si>
  <si>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</si>
  <si>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</si>
  <si>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</si>
  <si>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</si>
  <si>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</si>
  <si>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</si>
  <si>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</si>
  <si>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</si>
  <si>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</si>
  <si>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</si>
  <si>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</si>
  <si>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</si>
  <si>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</si>
  <si>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</si>
  <si>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</si>
  <si>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</si>
  <si>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</si>
  <si>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</si>
  <si>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</si>
  <si>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</si>
  <si>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</si>
  <si>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</si>
  <si>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</si>
  <si>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</si>
  <si>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</si>
  <si>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</si>
  <si>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</si>
  <si>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</si>
  <si>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</si>
  <si>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</si>
  <si>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</si>
  <si>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</si>
  <si>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</si>
  <si>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</si>
  <si>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</si>
  <si>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</si>
  <si>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</si>
  <si>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</si>
  <si>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</si>
  <si>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</si>
  <si>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</si>
  <si>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</si>
  <si>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</si>
  <si>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</si>
  <si>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</si>
  <si>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</si>
  <si>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</si>
  <si>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</si>
  <si>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</si>
  <si>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</si>
  <si>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</si>
  <si>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</si>
  <si>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</si>
  <si>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</si>
  <si>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</si>
  <si>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</si>
  <si>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</si>
  <si>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</si>
  <si>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</si>
  <si>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</si>
  <si>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</si>
  <si>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</si>
  <si>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</si>
  <si>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</si>
  <si>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</si>
  <si>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</si>
  <si>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</si>
  <si>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</si>
  <si>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</si>
  <si>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</si>
  <si>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</si>
  <si>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</si>
  <si>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</si>
  <si>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</si>
  <si>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</si>
  <si>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</si>
  <si>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</si>
  <si>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</si>
  <si>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</si>
  <si>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</si>
  <si>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</si>
  <si>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</si>
  <si>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</si>
  <si>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</si>
  <si>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</si>
  <si>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</si>
  <si>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</si>
  <si>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</si>
  <si>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</si>
  <si>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</si>
  <si>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</si>
  <si>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</si>
  <si>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</si>
  <si>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</si>
  <si>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</si>
  <si>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</si>
  <si>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</si>
  <si>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</si>
  <si>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</si>
  <si>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</si>
  <si>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</si>
  <si>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</si>
  <si>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</si>
  <si>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</si>
  <si>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</si>
  <si>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</si>
  <si>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</si>
  <si>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</si>
  <si>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</si>
  <si>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</si>
  <si>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</si>
  <si>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</si>
  <si>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</si>
  <si>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</si>
  <si>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</si>
  <si>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</si>
  <si>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</si>
  <si>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</si>
  <si>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</si>
  <si>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</si>
  <si>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</si>
  <si>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</si>
  <si>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</si>
  <si>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</si>
  <si>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</si>
  <si>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</si>
  <si>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</si>
  <si>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</si>
  <si>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</si>
  <si>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</si>
  <si>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</si>
  <si>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Michl Priester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</si>
  <si>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</si>
  <si>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</si>
  <si>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</si>
  <si>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</si>
  <si>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</si>
  <si>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</si>
  <si>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</si>
  <si>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</si>
  <si>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</si>
  <si>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</si>
  <si>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</si>
  <si>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Jakob Gusenbauer</t>
  </si>
  <si>
    <t>Andreas Emberger</t>
  </si>
  <si>
    <t>Birgit Lingenhel</t>
  </si>
  <si>
    <t>János Kazai (HU)</t>
  </si>
  <si>
    <t>Bálint Kazai (HU)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</si>
  <si>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</si>
  <si>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</si>
  <si>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</si>
  <si>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</si>
  <si>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</si>
  <si>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</si>
  <si>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</si>
  <si>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</si>
  <si>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</si>
  <si>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</si>
  <si>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</si>
  <si>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</si>
  <si>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</si>
  <si>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</si>
  <si>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</si>
  <si>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</si>
  <si>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</si>
  <si>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</si>
  <si>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</si>
  <si>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</si>
  <si>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</si>
  <si>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</si>
  <si>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</si>
  <si>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</si>
  <si>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</si>
  <si>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</si>
  <si>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</si>
  <si>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</si>
  <si>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</si>
  <si>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</si>
  <si>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</si>
  <si>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</si>
  <si>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</si>
  <si>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</si>
  <si>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Wolfgang Pratl</t>
  </si>
  <si>
    <t>Róbert Furka (HU)</t>
  </si>
  <si>
    <t>Lukas Froschauer</t>
  </si>
  <si>
    <t>Matthias Palmetshofer</t>
  </si>
  <si>
    <t>Bernhard Palmetshofer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</si>
  <si>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</si>
  <si>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</si>
  <si>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</si>
  <si>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</si>
  <si>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</si>
  <si>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</si>
  <si>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</si>
  <si>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</si>
  <si>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Danica Pajtak (HR)</t>
  </si>
  <si>
    <t>Played</t>
  </si>
  <si>
    <t>Total-Ranking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</si>
  <si>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</si>
  <si>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</si>
  <si>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</si>
  <si>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</si>
  <si>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</si>
  <si>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</si>
  <si>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</si>
  <si>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</si>
  <si>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</si>
  <si>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</si>
  <si>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Michael Maier</t>
  </si>
  <si>
    <t>Alois Obernberger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</si>
  <si>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</si>
  <si>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</si>
  <si>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</si>
  <si>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</si>
  <si>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</si>
  <si>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</si>
  <si>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</si>
  <si>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</si>
  <si>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</si>
  <si>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</si>
  <si>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</si>
  <si>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</si>
  <si>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</si>
  <si>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</si>
  <si>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</si>
  <si>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</si>
  <si>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</si>
  <si>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</si>
  <si>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</si>
  <si>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</si>
  <si>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</si>
  <si>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</si>
  <si>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</si>
  <si>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</si>
  <si>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Bernhard Freytag</t>
  </si>
  <si>
    <t>Class</t>
  </si>
  <si>
    <t>MPO</t>
  </si>
  <si>
    <t>Total-Ranking (calculated)</t>
  </si>
  <si>
    <t>FPO</t>
  </si>
  <si>
    <t>Roland Wieland</t>
  </si>
  <si>
    <t>Reinhard Lichtenwörther</t>
  </si>
  <si>
    <t>Viktor Schelhas (DE)</t>
  </si>
  <si>
    <t>Michal Kúdela (SK)</t>
  </si>
  <si>
    <t>Nino Djurak (HR)</t>
  </si>
  <si>
    <t>Roman Miezga (SK)</t>
  </si>
  <si>
    <t>Richard Hazod</t>
  </si>
  <si>
    <t>Peter Naderer</t>
  </si>
  <si>
    <t>Michael Himmer</t>
  </si>
  <si>
    <t>Tobias Fuchs (IS)</t>
  </si>
  <si>
    <t>Peter Schickbauer</t>
  </si>
  <si>
    <t>Marcus Kauf</t>
  </si>
  <si>
    <t>Peter Spiegelhofer</t>
  </si>
  <si>
    <t>Christoph Schauermann</t>
  </si>
  <si>
    <t>Bernhard Strasser</t>
  </si>
  <si>
    <t>Andreas Neulinger</t>
  </si>
  <si>
    <t>Markus Hörzer</t>
  </si>
  <si>
    <t>Christian Veselka</t>
  </si>
  <si>
    <t>Georg Grossegger</t>
  </si>
  <si>
    <t>Jonas Neulinger</t>
  </si>
  <si>
    <t>Giovanni De Rossi</t>
  </si>
  <si>
    <t>Wolfgang Aichinger</t>
  </si>
  <si>
    <t>Ranking-Comb. (NF#)</t>
  </si>
  <si>
    <t>Logic</t>
  </si>
  <si>
    <t>Mario Mesner</t>
  </si>
  <si>
    <t>Marton Metzger</t>
  </si>
  <si>
    <t>András Rácz (HU)</t>
  </si>
  <si>
    <t>Tamás Vörös (HU)</t>
  </si>
  <si>
    <t>Michael Waidhofer</t>
  </si>
  <si>
    <t>Roman Katter</t>
  </si>
  <si>
    <t>Gerhard Miko</t>
  </si>
  <si>
    <t>Balázs-Peter Metzger</t>
  </si>
  <si>
    <t>(St. Thomas / 10.01.2016)</t>
  </si>
  <si>
    <t>IV. Franz Strauch Memorial</t>
  </si>
  <si>
    <t>ACC</t>
  </si>
  <si>
    <t>.events</t>
  </si>
  <si>
    <t>.players</t>
  </si>
  <si>
    <t>.teams</t>
  </si>
  <si>
    <t>.the spoon</t>
  </si>
  <si>
    <t>.help</t>
  </si>
  <si>
    <t>From</t>
  </si>
  <si>
    <t>To</t>
  </si>
  <si>
    <t>AVG Best of</t>
  </si>
  <si>
    <t>rated</t>
  </si>
  <si>
    <t>AVG Last</t>
  </si>
  <si>
    <t>Richard Kollár (SK)</t>
  </si>
  <si>
    <t>Dinko Simenc (HR)</t>
  </si>
  <si>
    <t>Katka Boďová (SK)</t>
  </si>
  <si>
    <t>Szilard Palinkas (HU)</t>
  </si>
  <si>
    <t>Maja Simenc (HR)</t>
  </si>
  <si>
    <t>Stefan Hochstöger</t>
  </si>
  <si>
    <t>Norbert Szabo (HU)</t>
  </si>
  <si>
    <t>Bernhard Obernberger</t>
  </si>
  <si>
    <t>Wolfgang Bitschnau</t>
  </si>
  <si>
    <t>Robert Hatvani (HU)</t>
  </si>
  <si>
    <t>Soňa Švecová (SK)</t>
  </si>
  <si>
    <t>Aliz Török (HU)</t>
  </si>
  <si>
    <t>© 2010-2011 Florian Gruber CakePHP: the rapid development php framework</t>
  </si>
  <si>
    <t>ACC-Rating</t>
  </si>
  <si>
    <t>Ratings are based on ACC and therefore not available for all players</t>
  </si>
  <si>
    <t>6A</t>
  </si>
  <si>
    <t>Player(s) without ACC-Rating</t>
  </si>
  <si>
    <t>Kristina Kirilova</t>
  </si>
  <si>
    <t>MJ1</t>
  </si>
  <si>
    <t>Dominik Scherer</t>
  </si>
  <si>
    <t>Max Perschy</t>
  </si>
  <si>
    <t>Alexander Horvath</t>
  </si>
  <si>
    <t>Samuel Gould</t>
  </si>
  <si>
    <t>Maximilian Aichinger</t>
  </si>
  <si>
    <t>Peter Prinz</t>
  </si>
  <si>
    <t>Tobias Fuchs</t>
  </si>
  <si>
    <t>Szilard Palinkas</t>
  </si>
  <si>
    <t>Roland Binder</t>
  </si>
  <si>
    <t>Markus Buchberger</t>
  </si>
  <si>
    <t>Manuel Kitzler</t>
  </si>
  <si>
    <t>Christopher Spirk</t>
  </si>
  <si>
    <t>Patrick Reisenegger</t>
  </si>
  <si>
    <t>Julian Reisinger</t>
  </si>
  <si>
    <t>2 Player(s) didn't finish</t>
  </si>
  <si>
    <t>Men: 2 / Women: 0</t>
  </si>
  <si>
    <t>Best score in tournament: 46</t>
  </si>
  <si>
    <t>Daniel Maier / Round 2</t>
  </si>
  <si>
    <t>Daniel Maier played 9 hole(s) under par</t>
  </si>
  <si>
    <t>Birdies: 9 / Eagles/+: 0</t>
  </si>
  <si>
    <t>Lukas Froschauer played only 3 hole(s) over par</t>
  </si>
  <si>
    <t>Bogeys: 1 / Double-Bogeys/+: 2</t>
  </si>
  <si>
    <t>No Aces in tournament</t>
  </si>
  <si>
    <t>No Eagles in tournament</t>
  </si>
  <si>
    <t>No Birdies on hole(s) 3, 4, 9, 11</t>
  </si>
  <si>
    <t>Only 1 Double-Bogey on hole 2 (par 3)</t>
  </si>
  <si>
    <t>Patrick Reisenegger / Round 2</t>
  </si>
  <si>
    <t>On hole 6A (par 3) only Phillip Gould played all rounds under par</t>
  </si>
  <si>
    <t>Biggest Rating-Improvement Men Rating &gt; 850</t>
  </si>
  <si>
    <t>Laurenz Schaurhofer played 9 % better than his last rating (856)</t>
  </si>
  <si>
    <t>Rating in this tournament: 935</t>
  </si>
  <si>
    <t>On hole 12 (par 3) Lukas Froschauer took 9 throws in total (2 rounds)</t>
  </si>
  <si>
    <t>Best men took only 6 throws</t>
  </si>
  <si>
    <t>On hole 6A (par 3) Phillip Gould played 2 throws better than best men (2 rounds)</t>
  </si>
  <si>
    <t>Best men took 6 throws</t>
  </si>
  <si>
    <t># Triple-Bogeys Men Rating &gt; 850</t>
  </si>
  <si>
    <t>Only 1 Triple-Bogey on hole 8 (par 3)</t>
  </si>
  <si>
    <t>Dominik Scherer / Round 1</t>
  </si>
  <si>
    <t>Only 1 Triple-Bogey on hole 11 (par 3)</t>
  </si>
  <si>
    <t>Wolfgang Aichinger / Round 1</t>
  </si>
  <si>
    <t>Only 1 Triple-Bogey on hole 12 (par 3)</t>
  </si>
  <si>
    <t>Lukas Froschauer / Round 2</t>
  </si>
  <si>
    <t>Best/Worst-Difference Men Rating &gt; 850</t>
  </si>
  <si>
    <t>On hole 2 (par 3) Szilard Palinkas took 8 throws in total (2 rounds)</t>
  </si>
  <si>
    <t>Best men took only 4 throws</t>
  </si>
  <si>
    <t>On hole 10 (par 3) 2 Players took 9 throws in total (2 rounds)</t>
  </si>
  <si>
    <t>Best men took only 5 throws</t>
  </si>
  <si>
    <t>On hole 13 (par 4) Manuel Oman took 11 throws in total (2 rounds)</t>
  </si>
  <si>
    <t>Best men took only 7 throws</t>
  </si>
  <si>
    <t>Best score in tournament: 55</t>
  </si>
  <si>
    <t>Sonja Palmetshofer / Round 1</t>
  </si>
  <si>
    <t>Biggest Rating-Improvement Women Rating &gt; 600</t>
  </si>
  <si>
    <t>Gabriele Gould played 11 % better than her last rating (625)</t>
  </si>
  <si>
    <t>Rating in this tournament: 695</t>
  </si>
  <si>
    <t>Roman Katter (69 -&gt; 60)</t>
  </si>
  <si>
    <t>2 Players (47)</t>
  </si>
  <si>
    <t>Daniel Maier (46)</t>
  </si>
  <si>
    <t>0 Players ()</t>
  </si>
  <si>
    <t>2 Players (5)</t>
  </si>
  <si>
    <t>Daniel Maier (5)</t>
  </si>
  <si>
    <t>2 Players (1)</t>
  </si>
  <si>
    <t>Bernhard Palmetshofer (1)</t>
  </si>
  <si>
    <t>Thomas Panhofer (Rating 914)</t>
  </si>
  <si>
    <t>Daniel Maier (Rating 938)</t>
  </si>
  <si>
    <t>Kristina Kirilova (Rating 0)</t>
  </si>
  <si>
    <t>0,4 % better</t>
  </si>
  <si>
    <t># Scores under par / over par Men Rating &gt; 850</t>
  </si>
  <si>
    <t>Biggest Improvement Men Rating &gt; 850</t>
  </si>
  <si>
    <t>Peter Naderer (58 -&gt; 51)</t>
  </si>
  <si>
    <t>Biggest Worsening Men Rating &gt; 850</t>
  </si>
  <si>
    <t>2 Players (6 throws worse)</t>
  </si>
  <si>
    <t>Worst Round Men Rating &gt; 850</t>
  </si>
  <si>
    <t>Peter Naderer (58)</t>
  </si>
  <si>
    <t>2 Players (57)</t>
  </si>
  <si>
    <t>2 % worse</t>
  </si>
  <si>
    <t># Scores under par / over par Women Rating &gt; 600</t>
  </si>
  <si>
    <t>Kristina Kirilova (89 -&gt; 84)</t>
  </si>
  <si>
    <t>Biggest Improvement Women Rating &gt; 600</t>
  </si>
  <si>
    <t>No Improvements</t>
  </si>
  <si>
    <t>Biggest Worsening Women Rating &gt; 600</t>
  </si>
  <si>
    <t>Gabriele Gould (60 -&gt; 66)</t>
  </si>
  <si>
    <t>Sonja Palmetshofer (55)</t>
  </si>
  <si>
    <t>Sonja Palmetshofer (58)</t>
  </si>
  <si>
    <t>Worst Round Women Rating &gt; 600</t>
  </si>
  <si>
    <t>Gabriele Gould (60)</t>
  </si>
  <si>
    <t>Gabriele Gould (66)</t>
  </si>
  <si>
    <t>NF</t>
  </si>
  <si>
    <t>Played/1</t>
  </si>
  <si>
    <t>Played/2</t>
  </si>
  <si>
    <t>Played/3</t>
  </si>
  <si>
    <t>Played/4</t>
  </si>
  <si>
    <t>Played/5</t>
  </si>
  <si>
    <t>Played/6</t>
  </si>
  <si>
    <t>Played/6A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</si>
  <si>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</si>
  <si>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</si>
  <si>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</si>
  <si>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</si>
  <si>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</si>
  <si>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</si>
  <si>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</si>
  <si>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</si>
  <si>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</si>
  <si>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</si>
  <si>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</si>
  <si>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</si>
  <si>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</si>
  <si>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</si>
  <si>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</si>
  <si>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</si>
  <si>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</si>
  <si>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</si>
  <si>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</si>
  <si>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</si>
  <si>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</si>
  <si>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</si>
  <si>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</si>
  <si>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</si>
  <si>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</si>
  <si>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</si>
  <si>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Par/6A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</si>
  <si>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</si>
  <si>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</si>
  <si>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</si>
  <si>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</si>
  <si>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</si>
  <si>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</si>
  <si>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</si>
  <si>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</si>
  <si>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</si>
  <si>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</si>
  <si>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</si>
  <si>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</si>
  <si>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</si>
  <si>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</si>
  <si>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</si>
  <si>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</si>
  <si>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</si>
  <si>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</si>
  <si>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</si>
  <si>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</si>
  <si>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</si>
  <si>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</si>
  <si>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</si>
  <si>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</si>
  <si>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</si>
  <si>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</si>
  <si>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Total/6A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</si>
  <si>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</si>
  <si>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</si>
  <si>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</si>
  <si>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</si>
  <si>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</si>
  <si>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</si>
  <si>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</si>
  <si>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</si>
  <si>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</si>
  <si>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</si>
  <si>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</si>
  <si>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</si>
  <si>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</si>
  <si>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</si>
  <si>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</si>
  <si>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</si>
  <si>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</si>
  <si>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</si>
  <si>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</si>
  <si>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</si>
  <si>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</si>
  <si>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</si>
  <si>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</si>
  <si>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</si>
  <si>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</si>
  <si>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</si>
  <si>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1/6A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</si>
  <si>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</si>
  <si>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</si>
  <si>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</si>
  <si>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</si>
  <si>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</si>
  <si>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</si>
  <si>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</si>
  <si>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</si>
  <si>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</si>
  <si>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2/1</t>
  </si>
  <si>
    <t>Round 2/2</t>
  </si>
  <si>
    <t>Round 2/3</t>
  </si>
  <si>
    <t>Round 2/4</t>
  </si>
  <si>
    <t>Round 2/5</t>
  </si>
  <si>
    <t>Round 2/6</t>
  </si>
  <si>
    <t>Round 2/6A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</si>
  <si>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</si>
  <si>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</si>
  <si>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</si>
  <si>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</si>
  <si>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</si>
  <si>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</si>
  <si>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</si>
  <si>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</si>
  <si>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</si>
  <si>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# Triple-Bogeys Women Rating &gt; 600</t>
  </si>
  <si>
    <t># Oh dear Men Rating &gt; 850</t>
  </si>
  <si>
    <t># Oh dear Women Rating &gt; 600</t>
  </si>
  <si>
    <t>W1</t>
  </si>
  <si>
    <t>W2</t>
  </si>
  <si>
    <t>W3</t>
  </si>
  <si>
    <t>M7</t>
  </si>
  <si>
    <t>M18</t>
  </si>
  <si>
    <t>M28</t>
  </si>
  <si>
    <t>M38</t>
  </si>
  <si>
    <t>M48</t>
  </si>
  <si>
    <t>M54</t>
  </si>
  <si>
    <t>M58</t>
  </si>
  <si>
    <t>M59</t>
  </si>
  <si>
    <t>M1</t>
  </si>
  <si>
    <t>M2</t>
  </si>
  <si>
    <t>M3</t>
  </si>
  <si>
    <t>M4</t>
  </si>
  <si>
    <t>M5</t>
  </si>
  <si>
    <t>M6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</si>
  <si>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</si>
  <si>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</si>
  <si>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</si>
  <si>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</si>
  <si>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</si>
  <si>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</si>
  <si>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</si>
  <si>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</si>
  <si>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</si>
  <si>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</si>
  <si>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</si>
  <si>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</si>
  <si>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</si>
  <si>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</si>
  <si>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</si>
  <si>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</si>
  <si>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</si>
  <si>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</si>
  <si>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</si>
  <si>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</si>
  <si>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</si>
  <si>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</si>
  <si>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</si>
  <si>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</si>
  <si>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</si>
  <si>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</si>
  <si>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</si>
  <si>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</si>
  <si>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</si>
  <si>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</si>
  <si>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</si>
  <si>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</si>
  <si>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</si>
  <si>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</si>
  <si>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</si>
  <si>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</si>
  <si>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</si>
  <si>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M49</t>
  </si>
  <si>
    <t>M50</t>
  </si>
  <si>
    <t>M51</t>
  </si>
  <si>
    <t>M52</t>
  </si>
  <si>
    <t>M53</t>
  </si>
  <si>
    <t>M55</t>
  </si>
  <si>
    <t>M56</t>
  </si>
  <si>
    <t>M57</t>
  </si>
  <si>
    <t>MNF0</t>
  </si>
  <si>
    <t>MNF</t>
  </si>
  <si>
    <t>MNF1</t>
  </si>
  <si>
    <t>3, 4</t>
  </si>
  <si>
    <t>3, 4, 9</t>
  </si>
  <si>
    <t>3, 4, 9, 11</t>
  </si>
  <si>
    <t>Manuel Kitzler / Round 2</t>
  </si>
  <si>
    <t>Only 1 Triple-Bogey on hole 1 (par 3)</t>
  </si>
  <si>
    <t>Andreas Neulinger / Round 1</t>
  </si>
  <si>
    <t>Only 1 Triple-Bogey on hole 10 (par 3)</t>
  </si>
  <si>
    <t>No Triple-Bogeys on hole(s) 2</t>
  </si>
  <si>
    <t>Someone /Round 1</t>
  </si>
  <si>
    <t>Only 1 Oh Dear on hole 1 (par 3)</t>
  </si>
  <si>
    <t>Someone /Round 2</t>
  </si>
  <si>
    <t>Only 1 Oh Dear on hole 3 (par 3)</t>
  </si>
  <si>
    <t>2, 5</t>
  </si>
  <si>
    <t>Only 1 Oh Dear on hole 6 (par 3)</t>
  </si>
  <si>
    <t>2, 5, 6A</t>
  </si>
  <si>
    <t>2, 5, 6A, 7</t>
  </si>
  <si>
    <t>2, 5, 6A, 7, 10</t>
  </si>
  <si>
    <t>Only 1 Oh Dear on hole 11 (par 3)</t>
  </si>
  <si>
    <t>2, 5, 6A, 7, 10, 12</t>
  </si>
  <si>
    <t>Only 1 Oh Dear on hole 14 (par 3)</t>
  </si>
  <si>
    <t>No Oh Dears on hole(s) 2, 5, 6A, 7, 10, 12</t>
  </si>
  <si>
    <t>5 Players</t>
  </si>
  <si>
    <t>11 Players</t>
  </si>
  <si>
    <t>0 Players</t>
  </si>
  <si>
    <t>2 Players</t>
  </si>
  <si>
    <t>20 Player(s) without ACC-Rating</t>
  </si>
  <si>
    <t>Biggest Rating-Worsening Men Rating &gt; 850</t>
  </si>
  <si>
    <t>Rating in this tournament: 865</t>
  </si>
  <si>
    <t>Best men took only 0 throws</t>
  </si>
  <si>
    <t>Best men took 5 throws</t>
  </si>
  <si>
    <t>Best men took 4 throws</t>
  </si>
  <si>
    <t>Best men took 7 throws</t>
  </si>
  <si>
    <t>Best men took 0 throws</t>
  </si>
  <si>
    <t>Biggest Rating-Worsening Women Rating &gt; 600</t>
  </si>
  <si>
    <t>Best women took only 5 throws</t>
  </si>
  <si>
    <t>Best women took only 6 throws</t>
  </si>
  <si>
    <t>Best women took only 9 throws</t>
  </si>
  <si>
    <t>Best women took only 10 throws</t>
  </si>
  <si>
    <t>Best women took only 8 throws</t>
  </si>
  <si>
    <t>Best women took only 7 throws</t>
  </si>
  <si>
    <t>Best women took only 4 throws</t>
  </si>
  <si>
    <t>Best women took only 0 throws</t>
  </si>
  <si>
    <t>Best women took 5 throws</t>
  </si>
  <si>
    <t>Best women took 6 throws</t>
  </si>
  <si>
    <t>Best women took 9 throws</t>
  </si>
  <si>
    <t>Best women took 10 throws</t>
  </si>
  <si>
    <t>On hole 5 (par 3) Gabriele Gould played 2 throws better than best women (2 rounds)</t>
  </si>
  <si>
    <t>Best women took 8 throws</t>
  </si>
  <si>
    <t>Best women took 7 throws</t>
  </si>
  <si>
    <t>On hole 8 (par 3) Gabriele Gould played 2 throws better than best women (2 rounds)</t>
  </si>
  <si>
    <t>Best women took 4 throws</t>
  </si>
  <si>
    <t>Best women took 0 throws</t>
  </si>
  <si>
    <t>Sonja Palmetshofer / Round 2</t>
  </si>
  <si>
    <t>Only 1 Triple-Bogey on hole 5 (par 3)</t>
  </si>
  <si>
    <t>Best/Worst-Difference Women Rating &gt; 600</t>
  </si>
  <si>
    <t>On hole 1 (par 3) Gabriele Gould took 9 throws in total (2 rounds)</t>
  </si>
  <si>
    <t>2 Players (7 throws worse)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</si>
  <si>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</si>
  <si>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</si>
  <si>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</si>
  <si>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</si>
  <si>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100 Players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</si>
  <si>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</si>
  <si>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</si>
  <si>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</si>
  <si>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</si>
  <si>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</si>
  <si>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</si>
  <si>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</si>
  <si>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</si>
  <si>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Kristina Kirilova (89)</t>
  </si>
  <si>
    <t>Maximilian Aichinger (86)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</si>
  <si>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</si>
  <si>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</si>
  <si>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</si>
  <si>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</si>
  <si>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</si>
  <si>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</si>
  <si>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</si>
  <si>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</si>
  <si>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Jesse Hawkins</t>
  </si>
  <si>
    <t>Richard Kollár</t>
  </si>
  <si>
    <t>Dani Hatvani</t>
  </si>
  <si>
    <t>Róbert Furka</t>
  </si>
  <si>
    <t>Michal Kúdela</t>
  </si>
  <si>
    <t>Dinko Simenc</t>
  </si>
  <si>
    <t>Katka Boďová</t>
  </si>
  <si>
    <t>Barnabas Jozsa</t>
  </si>
  <si>
    <t>Benedek Orbán</t>
  </si>
  <si>
    <t>Tamás Kovács</t>
  </si>
  <si>
    <t>Bálint Kazai</t>
  </si>
  <si>
    <t>Ákos Szabó</t>
  </si>
  <si>
    <t>Nino Djurak</t>
  </si>
  <si>
    <t>Pavol Kudela</t>
  </si>
  <si>
    <t>Marcus Holzmüller</t>
  </si>
  <si>
    <t>Karl Hinterlechner</t>
  </si>
  <si>
    <t>Péter Hársfai</t>
  </si>
  <si>
    <t>Benny Zalán</t>
  </si>
  <si>
    <t>András Rácz</t>
  </si>
  <si>
    <t>Viktor Schelhas</t>
  </si>
  <si>
    <t>Robert Mayer</t>
  </si>
  <si>
    <t>Rudolf Haag</t>
  </si>
  <si>
    <t>János Kazai</t>
  </si>
  <si>
    <t>Roman Miezga</t>
  </si>
  <si>
    <t>Maja Simenc</t>
  </si>
  <si>
    <t>György Csepeli</t>
  </si>
  <si>
    <t>Norbert Szabo</t>
  </si>
  <si>
    <t>Danica Pajtak</t>
  </si>
  <si>
    <t>Robert Hatvani</t>
  </si>
  <si>
    <t>Soňa Švecová</t>
  </si>
  <si>
    <t>Tamás Vörös</t>
  </si>
  <si>
    <t>Aliz Török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</si>
</sst>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8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</cellStyleXfs>
  <cellXfs count="506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0" fillId="15" borderId="0" xfId="0" quotePrefix="1" applyFill="1" applyAlignment="1"/>
    <xf numFmtId="0" fontId="15" fillId="13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0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4"/>
                <c:pt idx="0">
                  <c:v>Daniel Maier</c:v>
                </c:pt>
                <c:pt idx="1">
                  <c:v>Günther Kaimberger</c:v>
                </c:pt>
                <c:pt idx="2">
                  <c:v>Lukas Froschauer</c:v>
                </c:pt>
                <c:pt idx="3">
                  <c:v>Eric Osterwinter</c:v>
                </c:pt>
                <c:pt idx="4">
                  <c:v>Johannes Petz</c:v>
                </c:pt>
                <c:pt idx="5">
                  <c:v>Christian Klima</c:v>
                </c:pt>
                <c:pt idx="6">
                  <c:v>Laurenz Schaurhofer</c:v>
                </c:pt>
                <c:pt idx="7">
                  <c:v>Gerhard Fluch</c:v>
                </c:pt>
                <c:pt idx="8">
                  <c:v>Phillip Gould</c:v>
                </c:pt>
                <c:pt idx="9">
                  <c:v>Bernhard Palmetshofer</c:v>
                </c:pt>
                <c:pt idx="10">
                  <c:v>Stefan Peham</c:v>
                </c:pt>
                <c:pt idx="11">
                  <c:v>Peter Pichler</c:v>
                </c:pt>
                <c:pt idx="12">
                  <c:v>Thomas Panhofer</c:v>
                </c:pt>
                <c:pt idx="13">
                  <c:v>Michl Priester</c:v>
                </c:pt>
                <c:pt idx="14">
                  <c:v>Peter Prinz</c:v>
                </c:pt>
                <c:pt idx="15">
                  <c:v>Michael Waidhofer</c:v>
                </c:pt>
                <c:pt idx="16">
                  <c:v>Tobias Fuchs</c:v>
                </c:pt>
                <c:pt idx="17">
                  <c:v>Robin Binder</c:v>
                </c:pt>
                <c:pt idx="18">
                  <c:v>Karl Seper</c:v>
                </c:pt>
                <c:pt idx="19">
                  <c:v>Gerhard Petz</c:v>
                </c:pt>
                <c:pt idx="20">
                  <c:v>Stefan Hochstöger</c:v>
                </c:pt>
                <c:pt idx="21">
                  <c:v>Matthias Palmetshofer</c:v>
                </c:pt>
                <c:pt idx="22">
                  <c:v>Wolfgang Aichinger</c:v>
                </c:pt>
                <c:pt idx="23">
                  <c:v>Martin Killinger</c:v>
                </c:pt>
                <c:pt idx="24">
                  <c:v>Werner Mooshammer</c:v>
                </c:pt>
                <c:pt idx="25">
                  <c:v>Manuel Oman</c:v>
                </c:pt>
                <c:pt idx="26">
                  <c:v>Peter Naderer</c:v>
                </c:pt>
                <c:pt idx="27">
                  <c:v>Dominik Scherer</c:v>
                </c:pt>
                <c:pt idx="28">
                  <c:v>Alois Obernberger</c:v>
                </c:pt>
                <c:pt idx="29">
                  <c:v>Szilard Palinkas</c:v>
                </c:pt>
                <c:pt idx="30">
                  <c:v>Wolfgang Pachler</c:v>
                </c:pt>
                <c:pt idx="31">
                  <c:v>Roland Binder</c:v>
                </c:pt>
                <c:pt idx="32">
                  <c:v>Sonja Palmetshofer</c:v>
                </c:pt>
                <c:pt idx="33">
                  <c:v>Andreas Blesberger</c:v>
                </c:pt>
                <c:pt idx="34">
                  <c:v>Manuel Auböck</c:v>
                </c:pt>
                <c:pt idx="35">
                  <c:v>Christian Veselka</c:v>
                </c:pt>
                <c:pt idx="36">
                  <c:v>Markus Buchberger</c:v>
                </c:pt>
                <c:pt idx="37">
                  <c:v>Andreas Neulinger</c:v>
                </c:pt>
                <c:pt idx="38">
                  <c:v>Jonas Neulinger</c:v>
                </c:pt>
                <c:pt idx="39">
                  <c:v>Gerhard Miko</c:v>
                </c:pt>
                <c:pt idx="40">
                  <c:v>Markus Christian</c:v>
                </c:pt>
                <c:pt idx="41">
                  <c:v>Bernhard Strasser</c:v>
                </c:pt>
                <c:pt idx="42">
                  <c:v>Alexander Datzinger</c:v>
                </c:pt>
                <c:pt idx="43">
                  <c:v>Anton Szankovich</c:v>
                </c:pt>
                <c:pt idx="44">
                  <c:v>Bernhard Obernberger</c:v>
                </c:pt>
                <c:pt idx="45">
                  <c:v>Christoph Schauermann</c:v>
                </c:pt>
                <c:pt idx="46">
                  <c:v>Gerald Froschauer</c:v>
                </c:pt>
                <c:pt idx="47">
                  <c:v>Thomas Strasser</c:v>
                </c:pt>
                <c:pt idx="48">
                  <c:v>Max Perschy</c:v>
                </c:pt>
                <c:pt idx="49">
                  <c:v>Hannes Buschenreithner</c:v>
                </c:pt>
                <c:pt idx="50">
                  <c:v>Gabriele Gould</c:v>
                </c:pt>
                <c:pt idx="51">
                  <c:v>Roman Katter</c:v>
                </c:pt>
                <c:pt idx="52">
                  <c:v>Manuel Kitzler</c:v>
                </c:pt>
                <c:pt idx="53">
                  <c:v>Wolfgang Bitschnau</c:v>
                </c:pt>
                <c:pt idx="54">
                  <c:v>Christopher Spirk</c:v>
                </c:pt>
                <c:pt idx="55">
                  <c:v>Alexander Horvath</c:v>
                </c:pt>
                <c:pt idx="56">
                  <c:v>Patrick Reisenegger</c:v>
                </c:pt>
                <c:pt idx="57">
                  <c:v>Julian Reisinger</c:v>
                </c:pt>
                <c:pt idx="58">
                  <c:v>Michael Mair</c:v>
                </c:pt>
                <c:pt idx="59">
                  <c:v>Samuel Gould</c:v>
                </c:pt>
                <c:pt idx="60">
                  <c:v>Maximilian Aichinger</c:v>
                </c:pt>
                <c:pt idx="61">
                  <c:v>Kristina Kirilova</c:v>
                </c:pt>
                <c:pt idx="62">
                  <c:v>Gerold Lehner</c:v>
                </c:pt>
                <c:pt idx="63">
                  <c:v>Richard Hazod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4"/>
                <c:pt idx="0">
                  <c:v>-9</c:v>
                </c:pt>
                <c:pt idx="1">
                  <c:v>-7</c:v>
                </c:pt>
                <c:pt idx="2">
                  <c:v>-6</c:v>
                </c:pt>
                <c:pt idx="3">
                  <c:v>-6</c:v>
                </c:pt>
                <c:pt idx="4">
                  <c:v>-7</c:v>
                </c:pt>
                <c:pt idx="5">
                  <c:v>-4</c:v>
                </c:pt>
                <c:pt idx="6">
                  <c:v>-6</c:v>
                </c:pt>
                <c:pt idx="7">
                  <c:v>-5</c:v>
                </c:pt>
                <c:pt idx="8">
                  <c:v>-7</c:v>
                </c:pt>
                <c:pt idx="9">
                  <c:v>-3</c:v>
                </c:pt>
                <c:pt idx="10">
                  <c:v>-4</c:v>
                </c:pt>
                <c:pt idx="11">
                  <c:v>-2</c:v>
                </c:pt>
                <c:pt idx="12">
                  <c:v>-5</c:v>
                </c:pt>
                <c:pt idx="13">
                  <c:v>-4</c:v>
                </c:pt>
                <c:pt idx="14">
                  <c:v>-5</c:v>
                </c:pt>
                <c:pt idx="15">
                  <c:v>-7</c:v>
                </c:pt>
                <c:pt idx="16">
                  <c:v>-2</c:v>
                </c:pt>
                <c:pt idx="17">
                  <c:v>-3</c:v>
                </c:pt>
                <c:pt idx="18">
                  <c:v>-5</c:v>
                </c:pt>
                <c:pt idx="19">
                  <c:v>-4</c:v>
                </c:pt>
                <c:pt idx="20">
                  <c:v>-2</c:v>
                </c:pt>
                <c:pt idx="21">
                  <c:v>-4</c:v>
                </c:pt>
                <c:pt idx="22">
                  <c:v>-3</c:v>
                </c:pt>
                <c:pt idx="23">
                  <c:v>-5</c:v>
                </c:pt>
                <c:pt idx="24">
                  <c:v>-2</c:v>
                </c:pt>
                <c:pt idx="25">
                  <c:v>-6</c:v>
                </c:pt>
                <c:pt idx="26">
                  <c:v>-6</c:v>
                </c:pt>
                <c:pt idx="27">
                  <c:v>-4</c:v>
                </c:pt>
                <c:pt idx="28">
                  <c:v>-2</c:v>
                </c:pt>
                <c:pt idx="29">
                  <c:v>-1</c:v>
                </c:pt>
                <c:pt idx="30">
                  <c:v>-2</c:v>
                </c:pt>
                <c:pt idx="31">
                  <c:v>-4</c:v>
                </c:pt>
                <c:pt idx="32">
                  <c:v>-4</c:v>
                </c:pt>
                <c:pt idx="33">
                  <c:v>-3</c:v>
                </c:pt>
                <c:pt idx="34">
                  <c:v>-2</c:v>
                </c:pt>
                <c:pt idx="35">
                  <c:v>-2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-2</c:v>
                </c:pt>
                <c:pt idx="42">
                  <c:v>-1</c:v>
                </c:pt>
                <c:pt idx="44">
                  <c:v>-2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3">
                  <c:v>-2</c:v>
                </c:pt>
                <c:pt idx="54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1</c:v>
                </c:pt>
                <c:pt idx="3">
                  <c:v>8</c:v>
                </c:pt>
                <c:pt idx="4">
                  <c:v>9</c:v>
                </c:pt>
                <c:pt idx="5">
                  <c:v>6</c:v>
                </c:pt>
                <c:pt idx="6">
                  <c:v>10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4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10</c:v>
                </c:pt>
                <c:pt idx="17">
                  <c:v>8</c:v>
                </c:pt>
                <c:pt idx="18">
                  <c:v>12</c:v>
                </c:pt>
                <c:pt idx="19">
                  <c:v>7</c:v>
                </c:pt>
                <c:pt idx="20">
                  <c:v>9</c:v>
                </c:pt>
                <c:pt idx="21">
                  <c:v>7</c:v>
                </c:pt>
                <c:pt idx="22">
                  <c:v>8</c:v>
                </c:pt>
                <c:pt idx="23">
                  <c:v>14</c:v>
                </c:pt>
                <c:pt idx="24">
                  <c:v>9</c:v>
                </c:pt>
                <c:pt idx="25">
                  <c:v>10</c:v>
                </c:pt>
                <c:pt idx="26">
                  <c:v>6</c:v>
                </c:pt>
                <c:pt idx="27">
                  <c:v>9</c:v>
                </c:pt>
                <c:pt idx="28">
                  <c:v>10</c:v>
                </c:pt>
                <c:pt idx="29">
                  <c:v>9</c:v>
                </c:pt>
                <c:pt idx="30">
                  <c:v>14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12</c:v>
                </c:pt>
                <c:pt idx="37">
                  <c:v>9</c:v>
                </c:pt>
                <c:pt idx="38">
                  <c:v>12</c:v>
                </c:pt>
                <c:pt idx="39">
                  <c:v>11</c:v>
                </c:pt>
                <c:pt idx="40">
                  <c:v>12</c:v>
                </c:pt>
                <c:pt idx="41">
                  <c:v>10</c:v>
                </c:pt>
                <c:pt idx="42">
                  <c:v>10</c:v>
                </c:pt>
                <c:pt idx="43">
                  <c:v>11</c:v>
                </c:pt>
                <c:pt idx="44">
                  <c:v>12</c:v>
                </c:pt>
                <c:pt idx="45">
                  <c:v>13</c:v>
                </c:pt>
                <c:pt idx="46">
                  <c:v>13</c:v>
                </c:pt>
                <c:pt idx="47">
                  <c:v>14</c:v>
                </c:pt>
                <c:pt idx="48">
                  <c:v>15</c:v>
                </c:pt>
                <c:pt idx="49">
                  <c:v>11</c:v>
                </c:pt>
                <c:pt idx="50">
                  <c:v>14</c:v>
                </c:pt>
                <c:pt idx="51">
                  <c:v>11</c:v>
                </c:pt>
                <c:pt idx="52">
                  <c:v>12</c:v>
                </c:pt>
                <c:pt idx="53">
                  <c:v>12</c:v>
                </c:pt>
                <c:pt idx="54">
                  <c:v>11</c:v>
                </c:pt>
                <c:pt idx="55">
                  <c:v>14</c:v>
                </c:pt>
                <c:pt idx="56">
                  <c:v>11</c:v>
                </c:pt>
                <c:pt idx="57">
                  <c:v>9</c:v>
                </c:pt>
                <c:pt idx="58">
                  <c:v>14</c:v>
                </c:pt>
                <c:pt idx="59">
                  <c:v>13</c:v>
                </c:pt>
                <c:pt idx="60">
                  <c:v>11</c:v>
                </c:pt>
                <c:pt idx="61">
                  <c:v>8</c:v>
                </c:pt>
                <c:pt idx="62">
                  <c:v>0</c:v>
                </c:pt>
                <c:pt idx="63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4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5</c:v>
                </c:pt>
                <c:pt idx="49">
                  <c:v>7</c:v>
                </c:pt>
                <c:pt idx="50">
                  <c:v>7</c:v>
                </c:pt>
                <c:pt idx="51">
                  <c:v>8</c:v>
                </c:pt>
                <c:pt idx="52">
                  <c:v>9</c:v>
                </c:pt>
                <c:pt idx="53">
                  <c:v>9</c:v>
                </c:pt>
                <c:pt idx="54">
                  <c:v>10</c:v>
                </c:pt>
                <c:pt idx="55">
                  <c:v>9</c:v>
                </c:pt>
                <c:pt idx="56">
                  <c:v>11</c:v>
                </c:pt>
                <c:pt idx="57">
                  <c:v>13</c:v>
                </c:pt>
                <c:pt idx="58">
                  <c:v>11</c:v>
                </c:pt>
                <c:pt idx="59">
                  <c:v>14</c:v>
                </c:pt>
                <c:pt idx="60">
                  <c:v>19</c:v>
                </c:pt>
                <c:pt idx="61">
                  <c:v>24</c:v>
                </c:pt>
                <c:pt idx="62">
                  <c:v>0</c:v>
                </c:pt>
                <c:pt idx="6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76881664"/>
        <c:axId val="176883200"/>
      </c:barChart>
      <c:catAx>
        <c:axId val="176881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76883200"/>
        <c:crosses val="autoZero"/>
        <c:auto val="1"/>
        <c:lblAlgn val="ctr"/>
        <c:lblOffset val="100"/>
        <c:tickLblSkip val="1"/>
        <c:noMultiLvlLbl val="0"/>
      </c:catAx>
      <c:valAx>
        <c:axId val="1768832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768816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84960"/>
        <c:axId val="198586752"/>
      </c:lineChart>
      <c:catAx>
        <c:axId val="1985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586752"/>
        <c:crosses val="autoZero"/>
        <c:auto val="1"/>
        <c:lblAlgn val="ctr"/>
        <c:lblOffset val="100"/>
        <c:noMultiLvlLbl val="0"/>
      </c:catAx>
      <c:valAx>
        <c:axId val="1985867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584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0.17796610169491525</c:v>
                </c:pt>
                <c:pt idx="2">
                  <c:v>0.57627118644067798</c:v>
                </c:pt>
                <c:pt idx="3">
                  <c:v>0.20338983050847459</c:v>
                </c:pt>
                <c:pt idx="4">
                  <c:v>3.3898305084745763E-2</c:v>
                </c:pt>
                <c:pt idx="5">
                  <c:v>8.4745762711864406E-3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0.16666666666666666</c:v>
                </c:pt>
                <c:pt idx="5">
                  <c:v>0</c:v>
                </c:pt>
                <c:pt idx="6">
                  <c:v>0.16666666666666666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24384"/>
        <c:axId val="198625920"/>
      </c:lineChart>
      <c:catAx>
        <c:axId val="19862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625920"/>
        <c:crosses val="autoZero"/>
        <c:auto val="1"/>
        <c:lblAlgn val="ctr"/>
        <c:lblOffset val="100"/>
        <c:noMultiLvlLbl val="0"/>
      </c:catAx>
      <c:valAx>
        <c:axId val="1986259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6243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36512"/>
        <c:axId val="198338048"/>
      </c:lineChart>
      <c:catAx>
        <c:axId val="1983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338048"/>
        <c:crosses val="autoZero"/>
        <c:auto val="1"/>
        <c:lblAlgn val="ctr"/>
        <c:lblOffset val="100"/>
        <c:noMultiLvlLbl val="0"/>
      </c:catAx>
      <c:valAx>
        <c:axId val="1983380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3365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Daniel Maier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-2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3"/>
                <c:pt idx="0">
                  <c:v>0</c:v>
                </c:pt>
                <c:pt idx="1">
                  <c:v>0.10169491525423746</c:v>
                </c:pt>
                <c:pt idx="2">
                  <c:v>-0.15254237288135597</c:v>
                </c:pt>
                <c:pt idx="3">
                  <c:v>0.79661016949152552</c:v>
                </c:pt>
                <c:pt idx="4">
                  <c:v>1.6779661016949152</c:v>
                </c:pt>
                <c:pt idx="5">
                  <c:v>2.3728813559322033</c:v>
                </c:pt>
                <c:pt idx="6">
                  <c:v>2.7457627118644066</c:v>
                </c:pt>
                <c:pt idx="7">
                  <c:v>3.3389830508474576</c:v>
                </c:pt>
                <c:pt idx="8">
                  <c:v>3.8644067796610169</c:v>
                </c:pt>
                <c:pt idx="9">
                  <c:v>4.4406779661016946</c:v>
                </c:pt>
                <c:pt idx="10">
                  <c:v>5.508474576271186</c:v>
                </c:pt>
                <c:pt idx="11">
                  <c:v>5.9152542372881349</c:v>
                </c:pt>
                <c:pt idx="12">
                  <c:v>6.7288135593220328</c:v>
                </c:pt>
                <c:pt idx="13">
                  <c:v>6.9491525423728806</c:v>
                </c:pt>
                <c:pt idx="14">
                  <c:v>7.8135593220338979</c:v>
                </c:pt>
                <c:pt idx="15">
                  <c:v>7.9491525423728806</c:v>
                </c:pt>
                <c:pt idx="16">
                  <c:v>8.3389830508474567</c:v>
                </c:pt>
                <c:pt idx="17">
                  <c:v>8.4745762711864394</c:v>
                </c:pt>
                <c:pt idx="18">
                  <c:v>8.1525423728813546</c:v>
                </c:pt>
                <c:pt idx="19">
                  <c:v>9.3559322033898304</c:v>
                </c:pt>
                <c:pt idx="20">
                  <c:v>10.271186440677965</c:v>
                </c:pt>
                <c:pt idx="21">
                  <c:v>10.898305084745761</c:v>
                </c:pt>
                <c:pt idx="22">
                  <c:v>11.372881355932202</c:v>
                </c:pt>
                <c:pt idx="23">
                  <c:v>11.728813559322033</c:v>
                </c:pt>
                <c:pt idx="24">
                  <c:v>12.254237288135592</c:v>
                </c:pt>
                <c:pt idx="25">
                  <c:v>12.915254237288135</c:v>
                </c:pt>
                <c:pt idx="26">
                  <c:v>13.813559322033898</c:v>
                </c:pt>
                <c:pt idx="27">
                  <c:v>13.983050847457626</c:v>
                </c:pt>
                <c:pt idx="28">
                  <c:v>14.677966101694913</c:v>
                </c:pt>
                <c:pt idx="29">
                  <c:v>14.881355932203387</c:v>
                </c:pt>
                <c:pt idx="30">
                  <c:v>15.796610169491522</c:v>
                </c:pt>
                <c:pt idx="31">
                  <c:v>15.881355932203387</c:v>
                </c:pt>
                <c:pt idx="32">
                  <c:v>16.440677966101692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3"/>
                <c:pt idx="0">
                  <c:v>0</c:v>
                </c:pt>
                <c:pt idx="1">
                  <c:v>-0.66666666666666652</c:v>
                </c:pt>
                <c:pt idx="2">
                  <c:v>-1.5</c:v>
                </c:pt>
                <c:pt idx="3">
                  <c:v>-1</c:v>
                </c:pt>
                <c:pt idx="4">
                  <c:v>-0.83333333333333348</c:v>
                </c:pt>
                <c:pt idx="5">
                  <c:v>-0.66666666666666696</c:v>
                </c:pt>
                <c:pt idx="6">
                  <c:v>-0.83333333333333348</c:v>
                </c:pt>
                <c:pt idx="7">
                  <c:v>-0.5</c:v>
                </c:pt>
                <c:pt idx="8">
                  <c:v>-0.33333333333333348</c:v>
                </c:pt>
                <c:pt idx="9">
                  <c:v>-0.66666666666666696</c:v>
                </c:pt>
                <c:pt idx="10">
                  <c:v>-0.66666666666666696</c:v>
                </c:pt>
                <c:pt idx="11">
                  <c:v>-0.83333333333333348</c:v>
                </c:pt>
                <c:pt idx="12">
                  <c:v>-0.5</c:v>
                </c:pt>
                <c:pt idx="13">
                  <c:v>-0.66666666666666652</c:v>
                </c:pt>
                <c:pt idx="14">
                  <c:v>-0.83333333333333304</c:v>
                </c:pt>
                <c:pt idx="15">
                  <c:v>-0.83333333333333304</c:v>
                </c:pt>
                <c:pt idx="16">
                  <c:v>-0.99999999999999956</c:v>
                </c:pt>
                <c:pt idx="17">
                  <c:v>-1.333333333333333</c:v>
                </c:pt>
                <c:pt idx="18">
                  <c:v>-2.333333333333333</c:v>
                </c:pt>
                <c:pt idx="19">
                  <c:v>-1.6666666666666665</c:v>
                </c:pt>
                <c:pt idx="20">
                  <c:v>-1.5</c:v>
                </c:pt>
                <c:pt idx="21">
                  <c:v>-1.3333333333333335</c:v>
                </c:pt>
                <c:pt idx="22">
                  <c:v>-1.166666666666667</c:v>
                </c:pt>
                <c:pt idx="23">
                  <c:v>-1.0000000000000004</c:v>
                </c:pt>
                <c:pt idx="24">
                  <c:v>-1.0000000000000004</c:v>
                </c:pt>
                <c:pt idx="25">
                  <c:v>-0.66666666666666696</c:v>
                </c:pt>
                <c:pt idx="26">
                  <c:v>-0.16666666666666696</c:v>
                </c:pt>
                <c:pt idx="27">
                  <c:v>-0.33333333333333348</c:v>
                </c:pt>
                <c:pt idx="28">
                  <c:v>0</c:v>
                </c:pt>
                <c:pt idx="29">
                  <c:v>0.5</c:v>
                </c:pt>
                <c:pt idx="30">
                  <c:v>0.66666666666666696</c:v>
                </c:pt>
                <c:pt idx="31">
                  <c:v>0.16666666666666696</c:v>
                </c:pt>
                <c:pt idx="32">
                  <c:v>0.16666666666666696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24544"/>
        <c:axId val="198939008"/>
      </c:lineChart>
      <c:catAx>
        <c:axId val="1989245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8939008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98939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89245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56704"/>
        <c:axId val="198858624"/>
      </c:barChart>
      <c:catAx>
        <c:axId val="19885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858624"/>
        <c:crosses val="autoZero"/>
        <c:auto val="1"/>
        <c:lblAlgn val="ctr"/>
        <c:lblOffset val="0"/>
        <c:noMultiLvlLbl val="0"/>
      </c:catAx>
      <c:valAx>
        <c:axId val="1988586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885670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6"/>
                <c:pt idx="0">
                  <c:v>-1</c:v>
                </c:pt>
                <c:pt idx="1">
                  <c:v>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9572096"/>
        <c:axId val="199586176"/>
      </c:barChart>
      <c:catAx>
        <c:axId val="199572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9586176"/>
        <c:crosses val="autoZero"/>
        <c:auto val="1"/>
        <c:lblAlgn val="ctr"/>
        <c:lblOffset val="100"/>
        <c:tickLblSkip val="1"/>
        <c:noMultiLvlLbl val="0"/>
      </c:catAx>
      <c:valAx>
        <c:axId val="19958617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95720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'Player-Statistic'!$C$24:$AC$24</c:f>
              <c:numCache>
                <c:formatCode>0.0</c:formatCode>
                <c:ptCount val="16"/>
                <c:pt idx="0">
                  <c:v>0</c:v>
                </c:pt>
                <c:pt idx="1">
                  <c:v>-8.3333333333333481E-2</c:v>
                </c:pt>
                <c:pt idx="2">
                  <c:v>-8.3333333333333481E-2</c:v>
                </c:pt>
                <c:pt idx="3">
                  <c:v>0.33333333333333348</c:v>
                </c:pt>
                <c:pt idx="4">
                  <c:v>-0.66666666666666652</c:v>
                </c:pt>
                <c:pt idx="5">
                  <c:v>0</c:v>
                </c:pt>
                <c:pt idx="6">
                  <c:v>-0.25</c:v>
                </c:pt>
                <c:pt idx="7">
                  <c:v>-0.58333333333333348</c:v>
                </c:pt>
                <c:pt idx="8">
                  <c:v>0</c:v>
                </c:pt>
                <c:pt idx="9">
                  <c:v>-0.25</c:v>
                </c:pt>
                <c:pt idx="10">
                  <c:v>-0.33333333333333348</c:v>
                </c:pt>
                <c:pt idx="11">
                  <c:v>0.16666666666666652</c:v>
                </c:pt>
                <c:pt idx="12">
                  <c:v>-0.16666666666666652</c:v>
                </c:pt>
                <c:pt idx="13">
                  <c:v>-0.5</c:v>
                </c:pt>
                <c:pt idx="14">
                  <c:v>0.25</c:v>
                </c:pt>
                <c:pt idx="15">
                  <c:v>8.3333333333333481E-2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27136"/>
        <c:axId val="199629056"/>
      </c:barChart>
      <c:catAx>
        <c:axId val="19962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9629056"/>
        <c:crosses val="autoZero"/>
        <c:auto val="1"/>
        <c:lblAlgn val="ctr"/>
        <c:lblOffset val="0"/>
        <c:noMultiLvlLbl val="0"/>
      </c:catAx>
      <c:valAx>
        <c:axId val="19962905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962713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'Player-Statistic'!$C$25:$AC$25</c:f>
              <c:numCache>
                <c:formatCode>0.0</c:formatCode>
                <c:ptCount val="16"/>
                <c:pt idx="0">
                  <c:v>-0.5</c:v>
                </c:pt>
                <c:pt idx="1">
                  <c:v>-1</c:v>
                </c:pt>
                <c:pt idx="2">
                  <c:v>0.5</c:v>
                </c:pt>
                <c:pt idx="3">
                  <c:v>0.5</c:v>
                </c:pt>
                <c:pt idx="4">
                  <c:v>-0.5</c:v>
                </c:pt>
                <c:pt idx="5">
                  <c:v>0</c:v>
                </c:pt>
                <c:pt idx="6">
                  <c:v>0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-0.5</c:v>
                </c:pt>
                <c:pt idx="11">
                  <c:v>0.5</c:v>
                </c:pt>
                <c:pt idx="12">
                  <c:v>0</c:v>
                </c:pt>
                <c:pt idx="13">
                  <c:v>-0.5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53632"/>
        <c:axId val="199672192"/>
      </c:barChart>
      <c:catAx>
        <c:axId val="19965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9672192"/>
        <c:crosses val="autoZero"/>
        <c:auto val="1"/>
        <c:lblAlgn val="ctr"/>
        <c:lblOffset val="0"/>
        <c:noMultiLvlLbl val="0"/>
      </c:catAx>
      <c:valAx>
        <c:axId val="1996721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96536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Daniel Maier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-2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8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97152"/>
        <c:axId val="199054848"/>
      </c:lineChart>
      <c:catAx>
        <c:axId val="174497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9054848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99054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449715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6672"/>
        <c:axId val="200718592"/>
      </c:barChart>
      <c:catAx>
        <c:axId val="2007166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0718592"/>
        <c:crosses val="autoZero"/>
        <c:auto val="1"/>
        <c:lblAlgn val="ctr"/>
        <c:lblOffset val="0"/>
        <c:tickMarkSkip val="1"/>
        <c:noMultiLvlLbl val="0"/>
      </c:catAx>
      <c:valAx>
        <c:axId val="2007185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07166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16"/>
                <c:pt idx="0" formatCode="General">
                  <c:v>-0.5</c:v>
                </c:pt>
                <c:pt idx="1">
                  <c:v>-0.89999999999999991</c:v>
                </c:pt>
                <c:pt idx="2" formatCode="General">
                  <c:v>0.60000000000000009</c:v>
                </c:pt>
                <c:pt idx="3" formatCode="General">
                  <c:v>0.20000000000000018</c:v>
                </c:pt>
                <c:pt idx="4" formatCode="General">
                  <c:v>0.20000000000000018</c:v>
                </c:pt>
                <c:pt idx="5" formatCode="General">
                  <c:v>0</c:v>
                </c:pt>
                <c:pt idx="6" formatCode="General">
                  <c:v>0.29999999999999982</c:v>
                </c:pt>
                <c:pt idx="7" formatCode="General">
                  <c:v>0.10000000000000009</c:v>
                </c:pt>
                <c:pt idx="8" formatCode="General">
                  <c:v>0</c:v>
                </c:pt>
                <c:pt idx="9" formatCode="General">
                  <c:v>0.29999999999999982</c:v>
                </c:pt>
                <c:pt idx="10" formatCode="General">
                  <c:v>-0.20000000000000018</c:v>
                </c:pt>
                <c:pt idx="11" formatCode="General">
                  <c:v>0.29999999999999982</c:v>
                </c:pt>
                <c:pt idx="12" formatCode="General">
                  <c:v>0.20000000000000018</c:v>
                </c:pt>
                <c:pt idx="13" formatCode="General">
                  <c:v>0</c:v>
                </c:pt>
                <c:pt idx="14" formatCode="General">
                  <c:v>-0.20000000000000018</c:v>
                </c:pt>
                <c:pt idx="15" formatCode="General">
                  <c:v>-0.10000000000000009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16"/>
                <c:pt idx="0" formatCode="General">
                  <c:v>1.2999999999999998</c:v>
                </c:pt>
                <c:pt idx="1">
                  <c:v>0.29999999999999982</c:v>
                </c:pt>
                <c:pt idx="2" formatCode="General">
                  <c:v>1.2000000000000002</c:v>
                </c:pt>
                <c:pt idx="3" formatCode="General">
                  <c:v>2.2000000000000002</c:v>
                </c:pt>
                <c:pt idx="4" formatCode="General">
                  <c:v>1.7000000000000002</c:v>
                </c:pt>
                <c:pt idx="5" formatCode="General">
                  <c:v>1.7000000000000002</c:v>
                </c:pt>
                <c:pt idx="6" formatCode="General">
                  <c:v>1</c:v>
                </c:pt>
                <c:pt idx="7" formatCode="General">
                  <c:v>1</c:v>
                </c:pt>
                <c:pt idx="8" formatCode="General">
                  <c:v>1.7000000000000002</c:v>
                </c:pt>
                <c:pt idx="9" formatCode="General">
                  <c:v>1.5</c:v>
                </c:pt>
                <c:pt idx="10" formatCode="General">
                  <c:v>0.20000000000000018</c:v>
                </c:pt>
                <c:pt idx="11" formatCode="General">
                  <c:v>1.2999999999999998</c:v>
                </c:pt>
                <c:pt idx="12" formatCode="General">
                  <c:v>1</c:v>
                </c:pt>
                <c:pt idx="13" formatCode="General">
                  <c:v>1.7000000000000002</c:v>
                </c:pt>
                <c:pt idx="14" formatCode="General">
                  <c:v>0.5</c:v>
                </c:pt>
                <c:pt idx="15" formatCode="General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929024"/>
        <c:axId val="176931200"/>
      </c:barChart>
      <c:catAx>
        <c:axId val="1769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69312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7693120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6929024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464064"/>
        <c:axId val="199465984"/>
      </c:barChart>
      <c:catAx>
        <c:axId val="199464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9465984"/>
        <c:crosses val="autoZero"/>
        <c:auto val="1"/>
        <c:lblAlgn val="ctr"/>
        <c:lblOffset val="0"/>
        <c:tickMarkSkip val="1"/>
        <c:noMultiLvlLbl val="0"/>
      </c:catAx>
      <c:valAx>
        <c:axId val="1994659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94640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10432"/>
        <c:axId val="201412608"/>
      </c:barChart>
      <c:catAx>
        <c:axId val="201410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412608"/>
        <c:crosses val="autoZero"/>
        <c:auto val="1"/>
        <c:lblAlgn val="ctr"/>
        <c:lblOffset val="0"/>
        <c:tickMarkSkip val="1"/>
        <c:noMultiLvlLbl val="0"/>
      </c:catAx>
      <c:valAx>
        <c:axId val="2014126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41043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2672"/>
        <c:axId val="201147136"/>
      </c:barChart>
      <c:catAx>
        <c:axId val="2011326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147136"/>
        <c:crosses val="autoZero"/>
        <c:auto val="1"/>
        <c:lblAlgn val="ctr"/>
        <c:lblOffset val="0"/>
        <c:tickMarkSkip val="1"/>
        <c:noMultiLvlLbl val="0"/>
      </c:catAx>
      <c:valAx>
        <c:axId val="2011471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1326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87328"/>
        <c:axId val="201189248"/>
      </c:barChart>
      <c:catAx>
        <c:axId val="2011873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189248"/>
        <c:crosses val="autoZero"/>
        <c:auto val="1"/>
        <c:lblAlgn val="ctr"/>
        <c:lblOffset val="0"/>
        <c:tickMarkSkip val="1"/>
        <c:noMultiLvlLbl val="0"/>
      </c:catAx>
      <c:valAx>
        <c:axId val="2011892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18732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Daniel Maier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Player'!$C$22:$AC$22</c:f>
              <c:numCache>
                <c:formatCode>0.0</c:formatCode>
                <c:ptCount val="16"/>
                <c:pt idx="0">
                  <c:v>0</c:v>
                </c:pt>
                <c:pt idx="1">
                  <c:v>-1</c:v>
                </c:pt>
                <c:pt idx="2" formatCode="General">
                  <c:v>0.5</c:v>
                </c:pt>
                <c:pt idx="3" formatCode="General">
                  <c:v>-1</c:v>
                </c:pt>
                <c:pt idx="4" formatCode="General">
                  <c:v>-2.5</c:v>
                </c:pt>
                <c:pt idx="5" formatCode="General">
                  <c:v>-1</c:v>
                </c:pt>
                <c:pt idx="6" formatCode="General">
                  <c:v>-0.5</c:v>
                </c:pt>
                <c:pt idx="7" formatCode="General">
                  <c:v>-1.5</c:v>
                </c:pt>
                <c:pt idx="8" formatCode="General">
                  <c:v>-1.5</c:v>
                </c:pt>
                <c:pt idx="9" formatCode="General">
                  <c:v>-0.5</c:v>
                </c:pt>
                <c:pt idx="10" formatCode="General">
                  <c:v>0.5</c:v>
                </c:pt>
                <c:pt idx="11" formatCode="General">
                  <c:v>0.5</c:v>
                </c:pt>
                <c:pt idx="12" formatCode="General">
                  <c:v>0.5</c:v>
                </c:pt>
                <c:pt idx="13" formatCode="General">
                  <c:v>-1.5</c:v>
                </c:pt>
                <c:pt idx="14" formatCode="General">
                  <c:v>0</c:v>
                </c:pt>
                <c:pt idx="15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06016"/>
        <c:axId val="201228672"/>
      </c:barChart>
      <c:catAx>
        <c:axId val="20120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1228672"/>
        <c:crosses val="autoZero"/>
        <c:auto val="1"/>
        <c:lblAlgn val="ctr"/>
        <c:lblOffset val="0"/>
        <c:noMultiLvlLbl val="0"/>
      </c:catAx>
      <c:valAx>
        <c:axId val="20122867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120601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Daniel Maier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-2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-4</c:v>
                </c:pt>
                <c:pt idx="23">
                  <c:v>-3</c:v>
                </c:pt>
                <c:pt idx="24">
                  <c:v>-3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-1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-4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Eric Osterwinter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97728"/>
        <c:axId val="177108096"/>
      </c:lineChart>
      <c:catAx>
        <c:axId val="177097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77108096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77108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0977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8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Gabriele Gould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15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23</c:v>
                </c:pt>
                <c:pt idx="28">
                  <c:v>24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Kristina Kirilova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3"/>
                <c:pt idx="0">
                  <c:v>0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28</c:v>
                </c:pt>
                <c:pt idx="13">
                  <c:v>31</c:v>
                </c:pt>
                <c:pt idx="14">
                  <c:v>35</c:v>
                </c:pt>
                <c:pt idx="15">
                  <c:v>37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44</c:v>
                </c:pt>
                <c:pt idx="20">
                  <c:v>48</c:v>
                </c:pt>
                <c:pt idx="21">
                  <c:v>50</c:v>
                </c:pt>
                <c:pt idx="22">
                  <c:v>53</c:v>
                </c:pt>
                <c:pt idx="23">
                  <c:v>56</c:v>
                </c:pt>
                <c:pt idx="24">
                  <c:v>58</c:v>
                </c:pt>
                <c:pt idx="25">
                  <c:v>60</c:v>
                </c:pt>
                <c:pt idx="26">
                  <c:v>63</c:v>
                </c:pt>
                <c:pt idx="27">
                  <c:v>64</c:v>
                </c:pt>
                <c:pt idx="28">
                  <c:v>67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68384"/>
        <c:axId val="186778752"/>
      </c:lineChart>
      <c:catAx>
        <c:axId val="186768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86778752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18677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676838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6"/>
                <c:pt idx="0">
                  <c:v>-21</c:v>
                </c:pt>
                <c:pt idx="1">
                  <c:v>-49</c:v>
                </c:pt>
                <c:pt idx="2">
                  <c:v>0</c:v>
                </c:pt>
                <c:pt idx="3">
                  <c:v>0</c:v>
                </c:pt>
                <c:pt idx="4">
                  <c:v>-2</c:v>
                </c:pt>
                <c:pt idx="5">
                  <c:v>-7</c:v>
                </c:pt>
                <c:pt idx="6">
                  <c:v>-14</c:v>
                </c:pt>
                <c:pt idx="7">
                  <c:v>-3</c:v>
                </c:pt>
                <c:pt idx="8">
                  <c:v>-12</c:v>
                </c:pt>
                <c:pt idx="9">
                  <c:v>0</c:v>
                </c:pt>
                <c:pt idx="10">
                  <c:v>-17</c:v>
                </c:pt>
                <c:pt idx="11">
                  <c:v>0</c:v>
                </c:pt>
                <c:pt idx="12">
                  <c:v>-14</c:v>
                </c:pt>
                <c:pt idx="13">
                  <c:v>-2</c:v>
                </c:pt>
                <c:pt idx="14">
                  <c:v>-26</c:v>
                </c:pt>
                <c:pt idx="15">
                  <c:v>-5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6"/>
                <c:pt idx="0">
                  <c:v>24</c:v>
                </c:pt>
                <c:pt idx="1">
                  <c:v>13</c:v>
                </c:pt>
                <c:pt idx="2">
                  <c:v>56</c:v>
                </c:pt>
                <c:pt idx="3">
                  <c:v>46</c:v>
                </c:pt>
                <c:pt idx="4">
                  <c:v>37</c:v>
                </c:pt>
                <c:pt idx="5">
                  <c:v>35</c:v>
                </c:pt>
                <c:pt idx="6">
                  <c:v>41</c:v>
                </c:pt>
                <c:pt idx="7">
                  <c:v>40</c:v>
                </c:pt>
                <c:pt idx="8">
                  <c:v>43</c:v>
                </c:pt>
                <c:pt idx="9">
                  <c:v>30</c:v>
                </c:pt>
                <c:pt idx="10">
                  <c:v>36</c:v>
                </c:pt>
                <c:pt idx="11">
                  <c:v>55</c:v>
                </c:pt>
                <c:pt idx="12">
                  <c:v>26</c:v>
                </c:pt>
                <c:pt idx="13">
                  <c:v>39</c:v>
                </c:pt>
                <c:pt idx="14">
                  <c:v>17</c:v>
                </c:pt>
                <c:pt idx="15">
                  <c:v>34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6"/>
                <c:pt idx="0">
                  <c:v>5</c:v>
                </c:pt>
                <c:pt idx="1">
                  <c:v>1</c:v>
                </c:pt>
                <c:pt idx="2">
                  <c:v>32</c:v>
                </c:pt>
                <c:pt idx="3">
                  <c:v>25</c:v>
                </c:pt>
                <c:pt idx="4">
                  <c:v>20</c:v>
                </c:pt>
                <c:pt idx="5">
                  <c:v>9</c:v>
                </c:pt>
                <c:pt idx="6">
                  <c:v>14</c:v>
                </c:pt>
                <c:pt idx="7">
                  <c:v>10</c:v>
                </c:pt>
                <c:pt idx="8">
                  <c:v>17</c:v>
                </c:pt>
                <c:pt idx="9">
                  <c:v>33</c:v>
                </c:pt>
                <c:pt idx="10">
                  <c:v>7</c:v>
                </c:pt>
                <c:pt idx="11">
                  <c:v>15</c:v>
                </c:pt>
                <c:pt idx="12">
                  <c:v>6</c:v>
                </c:pt>
                <c:pt idx="13">
                  <c:v>28</c:v>
                </c:pt>
                <c:pt idx="14">
                  <c:v>9</c:v>
                </c:pt>
                <c:pt idx="15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6269952"/>
        <c:axId val="196271488"/>
      </c:barChart>
      <c:catAx>
        <c:axId val="1962699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6271488"/>
        <c:crosses val="autoZero"/>
        <c:auto val="1"/>
        <c:lblAlgn val="ctr"/>
        <c:lblOffset val="100"/>
        <c:tickLblSkip val="1"/>
        <c:noMultiLvlLbl val="0"/>
      </c:catAx>
      <c:valAx>
        <c:axId val="1962714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62699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6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6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6324736"/>
        <c:axId val="196416640"/>
      </c:barChart>
      <c:catAx>
        <c:axId val="196324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6416640"/>
        <c:crosses val="autoZero"/>
        <c:auto val="1"/>
        <c:lblAlgn val="ctr"/>
        <c:lblOffset val="100"/>
        <c:tickLblSkip val="1"/>
        <c:noMultiLvlLbl val="0"/>
      </c:catAx>
      <c:valAx>
        <c:axId val="1964166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63247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0.1864406779661017</c:v>
                </c:pt>
                <c:pt idx="2">
                  <c:v>0.57627118644067798</c:v>
                </c:pt>
                <c:pt idx="3">
                  <c:v>0.1864406779661017</c:v>
                </c:pt>
                <c:pt idx="4">
                  <c:v>5.0847457627118647E-2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0.33333333333333331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09536"/>
        <c:axId val="198211072"/>
      </c:lineChart>
      <c:catAx>
        <c:axId val="19820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211072"/>
        <c:crosses val="autoZero"/>
        <c:auto val="1"/>
        <c:lblAlgn val="ctr"/>
        <c:lblOffset val="100"/>
        <c:noMultiLvlLbl val="0"/>
      </c:catAx>
      <c:valAx>
        <c:axId val="1982110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2095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0.16949152542372881</c:v>
                </c:pt>
                <c:pt idx="2">
                  <c:v>0.57627118644067798</c:v>
                </c:pt>
                <c:pt idx="3">
                  <c:v>0.22033898305084745</c:v>
                </c:pt>
                <c:pt idx="4">
                  <c:v>1.6949152542372881E-2</c:v>
                </c:pt>
                <c:pt idx="5">
                  <c:v>1.6949152542372881E-2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44608"/>
        <c:axId val="198254592"/>
      </c:lineChart>
      <c:catAx>
        <c:axId val="1982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254592"/>
        <c:crosses val="autoZero"/>
        <c:auto val="1"/>
        <c:lblAlgn val="ctr"/>
        <c:lblOffset val="100"/>
        <c:noMultiLvlLbl val="0"/>
      </c:catAx>
      <c:valAx>
        <c:axId val="1982545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2446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87744"/>
        <c:axId val="198289280"/>
      </c:lineChart>
      <c:catAx>
        <c:axId val="1982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8289280"/>
        <c:crosses val="autoZero"/>
        <c:auto val="1"/>
        <c:lblAlgn val="ctr"/>
        <c:lblOffset val="100"/>
        <c:noMultiLvlLbl val="0"/>
      </c:catAx>
      <c:valAx>
        <c:axId val="198289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287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142874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29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200025</xdr:colOff>
      <xdr:row>19</xdr:row>
      <xdr:rowOff>38100</xdr:rowOff>
    </xdr:from>
    <xdr:to>
      <xdr:col>37</xdr:col>
      <xdr:colOff>142876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200025</xdr:colOff>
      <xdr:row>27</xdr:row>
      <xdr:rowOff>19050</xdr:rowOff>
    </xdr:from>
    <xdr:to>
      <xdr:col>37</xdr:col>
      <xdr:colOff>142876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257175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31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323850</xdr:colOff>
      <xdr:row>9</xdr:row>
      <xdr:rowOff>171450</xdr:rowOff>
    </xdr:from>
    <xdr:to>
      <xdr:col>32</xdr:col>
      <xdr:colOff>257175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619125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619125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619125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619125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619125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619125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Daniel Maier vs. Avg. Sonja Palmetshofer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65266</xdr:colOff>
      <xdr:row>0</xdr:row>
      <xdr:rowOff>105634</xdr:rowOff>
    </xdr:from>
    <xdr:to>
      <xdr:col>20</xdr:col>
      <xdr:colOff>1538814</xdr:colOff>
      <xdr:row>14</xdr:row>
      <xdr:rowOff>184481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666" y="105634"/>
          <a:ext cx="4883498" cy="337449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211</v>
      </c>
    </row>
    <row r="2" spans="1:27" ht="3" customHeight="1" thickBot="1" x14ac:dyDescent="0.3">
      <c r="AA2" s="245" t="s">
        <v>165</v>
      </c>
    </row>
    <row r="3" spans="1:27" ht="27.75" customHeight="1" thickBot="1" x14ac:dyDescent="0.3">
      <c r="A3" s="380" t="str">
        <f>Parameter!B28 &amp; "   "&amp;Parameter!B29</f>
        <v>IV. Franz Strauch Memorial   (St. Thomas / 10.01.2016)</v>
      </c>
      <c r="B3" s="381"/>
      <c r="C3" s="381"/>
      <c r="D3" s="381"/>
      <c r="E3" s="381"/>
      <c r="F3" s="381"/>
      <c r="G3" s="381"/>
      <c r="H3" s="381"/>
      <c r="I3" s="381"/>
      <c r="J3" s="381"/>
      <c r="K3" s="382"/>
      <c r="AA3" s="245" t="s">
        <v>167</v>
      </c>
    </row>
    <row r="4" spans="1:27" x14ac:dyDescent="0.25">
      <c r="A4" s="245" t="s">
        <v>212</v>
      </c>
      <c r="B4" s="245" t="s">
        <v>490</v>
      </c>
      <c r="AA4" s="245" t="s">
        <v>168</v>
      </c>
    </row>
    <row r="5" spans="1:27" ht="15" customHeight="1" x14ac:dyDescent="0.25">
      <c r="B5" s="377" t="s">
        <v>25</v>
      </c>
    </row>
    <row r="6" spans="1:27" ht="23.25" x14ac:dyDescent="0.35">
      <c r="A6" s="244" t="s">
        <v>164</v>
      </c>
    </row>
    <row r="7" spans="1:27" ht="15" customHeight="1" thickBot="1" x14ac:dyDescent="0.3">
      <c r="A7" s="245" t="s">
        <v>223</v>
      </c>
      <c r="AA7" s="245" t="s">
        <v>165</v>
      </c>
    </row>
    <row r="8" spans="1:27" ht="15" customHeight="1" thickBot="1" x14ac:dyDescent="0.3">
      <c r="A8" s="245" t="s">
        <v>166</v>
      </c>
      <c r="D8" s="246"/>
      <c r="AA8" s="245" t="s">
        <v>167</v>
      </c>
    </row>
    <row r="9" spans="1:27" x14ac:dyDescent="0.25">
      <c r="A9" s="245" t="s">
        <v>182</v>
      </c>
      <c r="AA9" s="245" t="s">
        <v>168</v>
      </c>
    </row>
    <row r="11" spans="1:27" ht="23.25" x14ac:dyDescent="0.35">
      <c r="A11" s="244" t="s">
        <v>169</v>
      </c>
    </row>
    <row r="12" spans="1:27" x14ac:dyDescent="0.25">
      <c r="A12" s="245" t="s">
        <v>191</v>
      </c>
    </row>
    <row r="13" spans="1:27" x14ac:dyDescent="0.25">
      <c r="A13" s="245" t="s">
        <v>213</v>
      </c>
      <c r="J13" s="247" t="s">
        <v>181</v>
      </c>
    </row>
    <row r="14" spans="1:27" ht="9.75" customHeight="1" x14ac:dyDescent="0.25"/>
    <row r="15" spans="1:27" ht="46.5" x14ac:dyDescent="0.7">
      <c r="A15" s="383" t="s">
        <v>170</v>
      </c>
      <c r="B15" s="383"/>
      <c r="C15" s="383"/>
      <c r="D15" s="383"/>
      <c r="E15" s="278" t="s">
        <v>171</v>
      </c>
      <c r="I15" s="386" t="s">
        <v>373</v>
      </c>
      <c r="J15" s="386"/>
      <c r="K15" s="386"/>
      <c r="L15" s="386"/>
      <c r="M15" s="386"/>
      <c r="N15" s="386"/>
      <c r="O15" s="386"/>
      <c r="P15" s="386"/>
    </row>
    <row r="16" spans="1:27" x14ac:dyDescent="0.25">
      <c r="A16" s="281" t="s">
        <v>172</v>
      </c>
      <c r="B16" s="281"/>
      <c r="C16" s="281"/>
      <c r="D16" s="281"/>
      <c r="E16" s="281"/>
      <c r="I16" s="387" t="str">
        <f>B4</f>
        <v>Ratings are based on ACC and therefore not available for all players</v>
      </c>
      <c r="J16" s="387"/>
      <c r="K16" s="387"/>
      <c r="L16" s="387"/>
      <c r="M16" s="387"/>
      <c r="N16" s="387"/>
      <c r="O16" s="387"/>
      <c r="P16" s="387"/>
    </row>
    <row r="17" spans="1:16" x14ac:dyDescent="0.25">
      <c r="A17" s="245" t="s">
        <v>173</v>
      </c>
      <c r="B17" s="279" t="s">
        <v>174</v>
      </c>
      <c r="I17" s="387"/>
      <c r="J17" s="387"/>
      <c r="K17" s="387"/>
      <c r="L17" s="387"/>
      <c r="M17" s="387"/>
      <c r="N17" s="387"/>
      <c r="O17" s="387"/>
      <c r="P17" s="387"/>
    </row>
    <row r="18" spans="1:16" x14ac:dyDescent="0.25">
      <c r="A18" s="245" t="s">
        <v>175</v>
      </c>
      <c r="B18" s="279" t="s">
        <v>12</v>
      </c>
      <c r="I18" s="387" t="str">
        <f>B5</f>
        <v/>
      </c>
      <c r="J18" s="387"/>
      <c r="K18" s="387"/>
      <c r="L18" s="387"/>
      <c r="M18" s="387"/>
      <c r="N18" s="387"/>
      <c r="O18" s="387"/>
      <c r="P18" s="387"/>
    </row>
    <row r="19" spans="1:16" x14ac:dyDescent="0.25">
      <c r="A19" s="245" t="s">
        <v>176</v>
      </c>
      <c r="B19" s="279" t="s">
        <v>14</v>
      </c>
      <c r="I19" s="387"/>
      <c r="J19" s="387"/>
      <c r="K19" s="387"/>
      <c r="L19" s="387"/>
      <c r="M19" s="387"/>
      <c r="N19" s="387"/>
      <c r="O19" s="387"/>
      <c r="P19" s="387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84" t="s">
        <v>177</v>
      </c>
      <c r="B21" s="384"/>
      <c r="C21" s="384"/>
      <c r="D21" s="384"/>
      <c r="E21" s="384"/>
    </row>
    <row r="25" spans="1:16" ht="12.75" customHeight="1" x14ac:dyDescent="0.25"/>
    <row r="26" spans="1:16" ht="12.75" customHeight="1" x14ac:dyDescent="0.25">
      <c r="A26" s="385" t="s">
        <v>178</v>
      </c>
      <c r="B26" s="385"/>
      <c r="C26" s="385"/>
      <c r="D26" s="385"/>
    </row>
    <row r="27" spans="1:16" ht="9" customHeight="1" x14ac:dyDescent="0.25"/>
    <row r="28" spans="1:16" x14ac:dyDescent="0.25">
      <c r="A28" s="245" t="s">
        <v>192</v>
      </c>
    </row>
    <row r="29" spans="1:16" x14ac:dyDescent="0.25">
      <c r="A29" s="245" t="s">
        <v>179</v>
      </c>
      <c r="F29" s="280" t="s">
        <v>180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N1" workbookViewId="0">
      <pane ySplit="1" topLeftCell="A90" activePane="bottomLeft" state="frozen"/>
      <selection pane="bottomLeft" activeCell="DY96" sqref="DY96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4" t="s">
        <v>453</v>
      </c>
      <c r="B1" s="375" t="s">
        <v>74</v>
      </c>
      <c r="C1" s="375" t="s">
        <v>75</v>
      </c>
      <c r="D1" s="373" t="s">
        <v>42</v>
      </c>
      <c r="E1" s="373" t="s">
        <v>44</v>
      </c>
      <c r="F1" s="373" t="s">
        <v>24</v>
      </c>
      <c r="G1" s="373" t="s">
        <v>43</v>
      </c>
      <c r="H1" s="283" t="s">
        <v>224</v>
      </c>
      <c r="I1" s="283" t="s">
        <v>225</v>
      </c>
      <c r="J1" s="282" t="s">
        <v>26</v>
      </c>
      <c r="K1" s="282" t="s">
        <v>27</v>
      </c>
      <c r="L1" s="282" t="s">
        <v>28</v>
      </c>
      <c r="M1" s="282" t="s">
        <v>29</v>
      </c>
      <c r="N1" s="282" t="s">
        <v>30</v>
      </c>
      <c r="O1" s="347" t="s">
        <v>419</v>
      </c>
      <c r="P1" s="347" t="s">
        <v>418</v>
      </c>
      <c r="Q1" s="347" t="s">
        <v>422</v>
      </c>
      <c r="R1" s="348" t="s">
        <v>424</v>
      </c>
      <c r="S1" s="336" t="s">
        <v>360</v>
      </c>
      <c r="T1" s="282" t="s">
        <v>214</v>
      </c>
      <c r="U1" s="336" t="s">
        <v>359</v>
      </c>
      <c r="V1" s="282" t="s">
        <v>215</v>
      </c>
      <c r="W1" s="336" t="s">
        <v>358</v>
      </c>
      <c r="X1" s="282" t="s">
        <v>216</v>
      </c>
      <c r="Y1" s="283" t="s">
        <v>226</v>
      </c>
      <c r="Z1" s="283" t="s">
        <v>227</v>
      </c>
      <c r="AA1" s="283" t="s">
        <v>228</v>
      </c>
      <c r="AB1" s="283" t="s">
        <v>229</v>
      </c>
      <c r="AC1" s="283" t="s">
        <v>230</v>
      </c>
      <c r="AD1" s="283" t="s">
        <v>231</v>
      </c>
      <c r="AE1" s="283" t="s">
        <v>232</v>
      </c>
      <c r="AF1" s="283" t="s">
        <v>233</v>
      </c>
      <c r="AG1" s="346" t="s">
        <v>417</v>
      </c>
      <c r="AH1" s="347" t="s">
        <v>416</v>
      </c>
      <c r="AI1" s="347" t="s">
        <v>420</v>
      </c>
      <c r="AJ1" s="347" t="s">
        <v>421</v>
      </c>
      <c r="AK1" s="348" t="s">
        <v>425</v>
      </c>
      <c r="AL1" s="283" t="s">
        <v>307</v>
      </c>
      <c r="AM1" s="282" t="s">
        <v>217</v>
      </c>
      <c r="AN1" s="326" t="s">
        <v>489</v>
      </c>
      <c r="AO1" s="326" t="s">
        <v>314</v>
      </c>
      <c r="AP1" s="283" t="s">
        <v>110</v>
      </c>
      <c r="AQ1" s="64" t="s">
        <v>582</v>
      </c>
      <c r="AR1" s="64" t="s">
        <v>583</v>
      </c>
      <c r="AS1" s="64" t="s">
        <v>584</v>
      </c>
      <c r="AT1" s="64" t="s">
        <v>585</v>
      </c>
      <c r="AU1" s="64" t="s">
        <v>586</v>
      </c>
      <c r="AV1" s="64" t="s">
        <v>587</v>
      </c>
      <c r="AW1" s="64" t="s">
        <v>588</v>
      </c>
      <c r="AX1" s="64" t="s">
        <v>589</v>
      </c>
      <c r="AY1" s="64" t="s">
        <v>590</v>
      </c>
      <c r="AZ1" s="64" t="s">
        <v>591</v>
      </c>
      <c r="BA1" s="64" t="s">
        <v>592</v>
      </c>
      <c r="BB1" s="64" t="s">
        <v>593</v>
      </c>
      <c r="BC1" s="64" t="s">
        <v>594</v>
      </c>
      <c r="BD1" s="64" t="s">
        <v>595</v>
      </c>
      <c r="BE1" s="64" t="s">
        <v>596</v>
      </c>
      <c r="BF1" s="64" t="s">
        <v>597</v>
      </c>
      <c r="BG1" s="64" t="s">
        <v>598</v>
      </c>
      <c r="BH1" s="64" t="s">
        <v>599</v>
      </c>
      <c r="BI1" s="64" t="s">
        <v>600</v>
      </c>
      <c r="BJ1" s="64" t="s">
        <v>601</v>
      </c>
      <c r="BK1" s="64" t="s">
        <v>602</v>
      </c>
      <c r="BL1" s="64" t="s">
        <v>603</v>
      </c>
      <c r="BM1" s="64" t="s">
        <v>604</v>
      </c>
      <c r="BN1" s="64" t="s">
        <v>605</v>
      </c>
      <c r="BO1" s="64" t="s">
        <v>606</v>
      </c>
      <c r="BP1" s="64" t="s">
        <v>607</v>
      </c>
      <c r="BQ1" s="64" t="s">
        <v>608</v>
      </c>
      <c r="BR1" s="64" t="s">
        <v>609</v>
      </c>
      <c r="BS1" s="64" t="s">
        <v>610</v>
      </c>
      <c r="BT1" s="64" t="s">
        <v>611</v>
      </c>
      <c r="BU1" s="64" t="s">
        <v>612</v>
      </c>
      <c r="BV1" s="64" t="s">
        <v>613</v>
      </c>
      <c r="BW1" s="64" t="s">
        <v>614</v>
      </c>
      <c r="BX1" s="64" t="s">
        <v>615</v>
      </c>
      <c r="BY1" s="64" t="s">
        <v>616</v>
      </c>
      <c r="BZ1" s="64" t="s">
        <v>617</v>
      </c>
      <c r="CA1" s="64" t="s">
        <v>618</v>
      </c>
      <c r="CB1" s="64" t="s">
        <v>619</v>
      </c>
      <c r="CC1" s="64" t="s">
        <v>620</v>
      </c>
      <c r="CD1" s="64" t="s">
        <v>621</v>
      </c>
      <c r="CE1" s="64" t="s">
        <v>622</v>
      </c>
      <c r="CF1" s="64" t="s">
        <v>623</v>
      </c>
      <c r="CG1" s="64" t="s">
        <v>624</v>
      </c>
      <c r="CH1" s="64" t="s">
        <v>625</v>
      </c>
      <c r="CI1" s="64" t="s">
        <v>626</v>
      </c>
      <c r="CJ1" s="64" t="s">
        <v>627</v>
      </c>
      <c r="CK1" s="64" t="s">
        <v>628</v>
      </c>
      <c r="CL1" s="64" t="s">
        <v>629</v>
      </c>
      <c r="CM1" s="64" t="s">
        <v>630</v>
      </c>
      <c r="CN1" s="64" t="s">
        <v>631</v>
      </c>
      <c r="CO1" s="64" t="s">
        <v>632</v>
      </c>
      <c r="CP1" s="64" t="s">
        <v>633</v>
      </c>
      <c r="CQ1" s="64" t="s">
        <v>634</v>
      </c>
      <c r="CR1" s="64" t="s">
        <v>635</v>
      </c>
      <c r="CS1" s="64" t="s">
        <v>636</v>
      </c>
      <c r="CT1" s="64" t="s">
        <v>637</v>
      </c>
      <c r="CU1" s="64" t="s">
        <v>638</v>
      </c>
      <c r="CV1" s="64" t="s">
        <v>639</v>
      </c>
      <c r="CW1" s="64" t="s">
        <v>640</v>
      </c>
      <c r="CX1" s="64" t="s">
        <v>641</v>
      </c>
      <c r="CY1" s="64" t="s">
        <v>642</v>
      </c>
      <c r="CZ1" s="64" t="s">
        <v>643</v>
      </c>
      <c r="DA1" s="64" t="s">
        <v>644</v>
      </c>
      <c r="DB1" s="64" t="s">
        <v>645</v>
      </c>
      <c r="DC1" s="64" t="s">
        <v>646</v>
      </c>
      <c r="DD1" s="64" t="s">
        <v>647</v>
      </c>
      <c r="DE1" s="64" t="s">
        <v>648</v>
      </c>
      <c r="DF1" s="64" t="s">
        <v>649</v>
      </c>
      <c r="DG1" s="64" t="s">
        <v>650</v>
      </c>
      <c r="DH1" s="64" t="s">
        <v>651</v>
      </c>
      <c r="DI1" s="64" t="s">
        <v>652</v>
      </c>
      <c r="DJ1" s="64" t="s">
        <v>653</v>
      </c>
      <c r="DK1" s="64" t="s">
        <v>654</v>
      </c>
      <c r="DL1" s="64" t="s">
        <v>655</v>
      </c>
      <c r="DM1" s="64" t="s">
        <v>656</v>
      </c>
      <c r="DN1" s="64" t="s">
        <v>657</v>
      </c>
      <c r="DO1" s="64" t="s">
        <v>658</v>
      </c>
      <c r="DP1" s="64" t="s">
        <v>659</v>
      </c>
      <c r="DQ1" s="64" t="s">
        <v>660</v>
      </c>
      <c r="DR1" s="64" t="s">
        <v>661</v>
      </c>
      <c r="DS1" s="64" t="s">
        <v>662</v>
      </c>
      <c r="DT1" s="32" t="s">
        <v>60</v>
      </c>
      <c r="DU1" s="32"/>
      <c r="DV1" s="32"/>
      <c r="DY1" s="75" t="s">
        <v>663</v>
      </c>
      <c r="DZ1" s="75" t="s">
        <v>664</v>
      </c>
      <c r="EA1" s="75" t="s">
        <v>665</v>
      </c>
      <c r="EB1" s="75" t="s">
        <v>666</v>
      </c>
      <c r="EC1" s="75" t="s">
        <v>667</v>
      </c>
      <c r="ED1" s="75" t="s">
        <v>668</v>
      </c>
      <c r="EE1" s="75" t="s">
        <v>669</v>
      </c>
      <c r="EF1" s="75" t="s">
        <v>670</v>
      </c>
      <c r="EG1" s="75" t="s">
        <v>671</v>
      </c>
      <c r="EH1" s="75" t="s">
        <v>672</v>
      </c>
      <c r="EI1" s="75" t="s">
        <v>673</v>
      </c>
      <c r="EJ1" s="75" t="s">
        <v>674</v>
      </c>
      <c r="EK1" s="75" t="s">
        <v>675</v>
      </c>
      <c r="EL1" s="75" t="s">
        <v>676</v>
      </c>
      <c r="EM1" s="75" t="s">
        <v>677</v>
      </c>
      <c r="EN1" s="75" t="s">
        <v>678</v>
      </c>
      <c r="EO1" s="75" t="s">
        <v>679</v>
      </c>
      <c r="EP1" s="75" t="s">
        <v>680</v>
      </c>
      <c r="EQ1" s="75" t="s">
        <v>681</v>
      </c>
      <c r="ER1" s="75" t="s">
        <v>682</v>
      </c>
      <c r="ES1" s="75" t="s">
        <v>683</v>
      </c>
      <c r="ET1" s="75" t="s">
        <v>684</v>
      </c>
      <c r="EU1" s="75" t="s">
        <v>685</v>
      </c>
      <c r="EV1" s="75" t="s">
        <v>686</v>
      </c>
      <c r="EW1" s="75" t="s">
        <v>687</v>
      </c>
      <c r="EX1" s="75" t="s">
        <v>688</v>
      </c>
      <c r="EY1" s="75" t="s">
        <v>689</v>
      </c>
      <c r="EZ1" s="75" t="s">
        <v>690</v>
      </c>
      <c r="FA1" s="75" t="s">
        <v>691</v>
      </c>
      <c r="FB1" s="75" t="s">
        <v>692</v>
      </c>
      <c r="FC1" s="75" t="s">
        <v>693</v>
      </c>
      <c r="FD1" s="75" t="s">
        <v>694</v>
      </c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3</v>
      </c>
      <c r="DE2" s="62">
        <v>3</v>
      </c>
      <c r="DF2" s="62">
        <v>4</v>
      </c>
      <c r="DG2" s="62">
        <v>3</v>
      </c>
      <c r="DH2" s="62">
        <v>3</v>
      </c>
      <c r="DI2" s="62" t="s">
        <v>50</v>
      </c>
      <c r="DJ2" s="62" t="s">
        <v>50</v>
      </c>
      <c r="DK2" s="62" t="s">
        <v>50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20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3</v>
      </c>
      <c r="EI2" s="76">
        <v>3</v>
      </c>
      <c r="EJ2" s="76">
        <v>3</v>
      </c>
      <c r="EK2" s="76">
        <v>3</v>
      </c>
      <c r="EL2" s="76">
        <v>4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4</v>
      </c>
      <c r="FC2" s="76">
        <v>3</v>
      </c>
      <c r="FD2" s="76">
        <v>3</v>
      </c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357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69</v>
      </c>
      <c r="CT4" s="62">
        <v>59</v>
      </c>
      <c r="CU4" s="62">
        <v>32</v>
      </c>
      <c r="CV4" s="62">
        <v>47</v>
      </c>
      <c r="CW4" s="62">
        <v>59</v>
      </c>
      <c r="CX4" s="62">
        <v>67</v>
      </c>
      <c r="CY4" s="62">
        <v>52</v>
      </c>
      <c r="CZ4" s="62">
        <v>67</v>
      </c>
      <c r="DA4" s="62">
        <v>48</v>
      </c>
      <c r="DB4" s="62">
        <v>56</v>
      </c>
      <c r="DC4" s="62">
        <v>59</v>
      </c>
      <c r="DD4" s="62">
        <v>50</v>
      </c>
      <c r="DE4" s="62">
        <v>74</v>
      </c>
      <c r="DF4" s="62">
        <v>49</v>
      </c>
      <c r="DG4" s="62">
        <v>70</v>
      </c>
      <c r="DH4" s="62">
        <v>70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34</v>
      </c>
      <c r="DZ4" s="76">
        <v>32</v>
      </c>
      <c r="EA4" s="76">
        <v>19</v>
      </c>
      <c r="EB4" s="76">
        <v>25</v>
      </c>
      <c r="EC4" s="76">
        <v>31</v>
      </c>
      <c r="ED4" s="76">
        <v>37</v>
      </c>
      <c r="EE4" s="76">
        <v>19</v>
      </c>
      <c r="EF4" s="76">
        <v>35</v>
      </c>
      <c r="EG4" s="76">
        <v>22</v>
      </c>
      <c r="EH4" s="76">
        <v>25</v>
      </c>
      <c r="EI4" s="76">
        <v>26</v>
      </c>
      <c r="EJ4" s="76">
        <v>23</v>
      </c>
      <c r="EK4" s="76">
        <v>37</v>
      </c>
      <c r="EL4" s="76">
        <v>22</v>
      </c>
      <c r="EM4" s="76">
        <v>32</v>
      </c>
      <c r="EN4" s="76">
        <v>36</v>
      </c>
      <c r="EO4" s="76">
        <v>35</v>
      </c>
      <c r="EP4" s="76">
        <v>27</v>
      </c>
      <c r="EQ4" s="76">
        <v>13</v>
      </c>
      <c r="ER4" s="76">
        <v>22</v>
      </c>
      <c r="ES4" s="76">
        <v>28</v>
      </c>
      <c r="ET4" s="76">
        <v>30</v>
      </c>
      <c r="EU4" s="76">
        <v>33</v>
      </c>
      <c r="EV4" s="76">
        <v>32</v>
      </c>
      <c r="EW4" s="76">
        <v>26</v>
      </c>
      <c r="EX4" s="76">
        <v>31</v>
      </c>
      <c r="EY4" s="76">
        <v>33</v>
      </c>
      <c r="EZ4" s="76">
        <v>27</v>
      </c>
      <c r="FA4" s="76">
        <v>37</v>
      </c>
      <c r="FB4" s="76">
        <v>27</v>
      </c>
      <c r="FC4" s="76">
        <v>38</v>
      </c>
      <c r="FD4" s="76">
        <v>34</v>
      </c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218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219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220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22</v>
      </c>
      <c r="CT8" s="62">
        <v>49</v>
      </c>
      <c r="CU8" s="62">
        <v>0</v>
      </c>
      <c r="CV8" s="62">
        <v>0</v>
      </c>
      <c r="CW8" s="62">
        <v>2</v>
      </c>
      <c r="CX8" s="62">
        <v>7</v>
      </c>
      <c r="CY8" s="62">
        <v>14</v>
      </c>
      <c r="CZ8" s="62">
        <v>3</v>
      </c>
      <c r="DA8" s="62">
        <v>12</v>
      </c>
      <c r="DB8" s="62">
        <v>0</v>
      </c>
      <c r="DC8" s="62">
        <v>19</v>
      </c>
      <c r="DD8" s="62">
        <v>0</v>
      </c>
      <c r="DE8" s="62">
        <v>15</v>
      </c>
      <c r="DF8" s="62">
        <v>2</v>
      </c>
      <c r="DG8" s="62">
        <v>26</v>
      </c>
      <c r="DH8" s="62">
        <v>5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12</v>
      </c>
      <c r="DZ8" s="76">
        <v>22</v>
      </c>
      <c r="EA8" s="76">
        <v>0</v>
      </c>
      <c r="EB8" s="76">
        <v>0</v>
      </c>
      <c r="EC8" s="76">
        <v>1</v>
      </c>
      <c r="ED8" s="76">
        <v>3</v>
      </c>
      <c r="EE8" s="76">
        <v>8</v>
      </c>
      <c r="EF8" s="76">
        <v>2</v>
      </c>
      <c r="EG8" s="76">
        <v>8</v>
      </c>
      <c r="EH8" s="76">
        <v>0</v>
      </c>
      <c r="EI8" s="76">
        <v>8</v>
      </c>
      <c r="EJ8" s="76">
        <v>0</v>
      </c>
      <c r="EK8" s="76">
        <v>8</v>
      </c>
      <c r="EL8" s="76">
        <v>2</v>
      </c>
      <c r="EM8" s="76">
        <v>14</v>
      </c>
      <c r="EN8" s="76">
        <v>3</v>
      </c>
      <c r="EO8" s="76">
        <v>10</v>
      </c>
      <c r="EP8" s="76">
        <v>27</v>
      </c>
      <c r="EQ8" s="76">
        <v>0</v>
      </c>
      <c r="ER8" s="76">
        <v>0</v>
      </c>
      <c r="ES8" s="76">
        <v>1</v>
      </c>
      <c r="ET8" s="76">
        <v>4</v>
      </c>
      <c r="EU8" s="76">
        <v>6</v>
      </c>
      <c r="EV8" s="76">
        <v>1</v>
      </c>
      <c r="EW8" s="76">
        <v>4</v>
      </c>
      <c r="EX8" s="76">
        <v>0</v>
      </c>
      <c r="EY8" s="76">
        <v>11</v>
      </c>
      <c r="EZ8" s="76">
        <v>0</v>
      </c>
      <c r="FA8" s="76">
        <v>7</v>
      </c>
      <c r="FB8" s="76">
        <v>0</v>
      </c>
      <c r="FC8" s="76">
        <v>12</v>
      </c>
      <c r="FD8" s="76">
        <v>2</v>
      </c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26</v>
      </c>
      <c r="CT10" s="62">
        <v>15</v>
      </c>
      <c r="CU10" s="62">
        <v>57</v>
      </c>
      <c r="CV10" s="62">
        <v>48</v>
      </c>
      <c r="CW10" s="62">
        <v>40</v>
      </c>
      <c r="CX10" s="62">
        <v>38</v>
      </c>
      <c r="CY10" s="62">
        <v>42</v>
      </c>
      <c r="CZ10" s="62">
        <v>42</v>
      </c>
      <c r="DA10" s="62">
        <v>44</v>
      </c>
      <c r="DB10" s="62">
        <v>32</v>
      </c>
      <c r="DC10" s="62">
        <v>39</v>
      </c>
      <c r="DD10" s="62">
        <v>57</v>
      </c>
      <c r="DE10" s="62">
        <v>26</v>
      </c>
      <c r="DF10" s="62">
        <v>43</v>
      </c>
      <c r="DG10" s="62">
        <v>18</v>
      </c>
      <c r="DH10" s="62">
        <v>36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12</v>
      </c>
      <c r="DZ10" s="76">
        <v>8</v>
      </c>
      <c r="EA10" s="76">
        <v>30</v>
      </c>
      <c r="EB10" s="76">
        <v>22</v>
      </c>
      <c r="EC10" s="76">
        <v>16</v>
      </c>
      <c r="ED10" s="76">
        <v>16</v>
      </c>
      <c r="EE10" s="76">
        <v>25</v>
      </c>
      <c r="EF10" s="76">
        <v>19</v>
      </c>
      <c r="EG10" s="76">
        <v>21</v>
      </c>
      <c r="EH10" s="76">
        <v>19</v>
      </c>
      <c r="EI10" s="76">
        <v>25</v>
      </c>
      <c r="EJ10" s="76">
        <v>30</v>
      </c>
      <c r="EK10" s="76">
        <v>12</v>
      </c>
      <c r="EL10" s="76">
        <v>24</v>
      </c>
      <c r="EM10" s="76">
        <v>10</v>
      </c>
      <c r="EN10" s="76">
        <v>17</v>
      </c>
      <c r="EO10" s="76">
        <v>14</v>
      </c>
      <c r="EP10" s="76">
        <v>7</v>
      </c>
      <c r="EQ10" s="76">
        <v>27</v>
      </c>
      <c r="ER10" s="76">
        <v>26</v>
      </c>
      <c r="ES10" s="76">
        <v>24</v>
      </c>
      <c r="ET10" s="76">
        <v>22</v>
      </c>
      <c r="EU10" s="76">
        <v>17</v>
      </c>
      <c r="EV10" s="76">
        <v>23</v>
      </c>
      <c r="EW10" s="76">
        <v>23</v>
      </c>
      <c r="EX10" s="76">
        <v>13</v>
      </c>
      <c r="EY10" s="76">
        <v>14</v>
      </c>
      <c r="EZ10" s="76">
        <v>27</v>
      </c>
      <c r="FA10" s="76">
        <v>14</v>
      </c>
      <c r="FB10" s="76">
        <v>19</v>
      </c>
      <c r="FC10" s="76">
        <v>8</v>
      </c>
      <c r="FD10" s="76">
        <v>19</v>
      </c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7</v>
      </c>
      <c r="CT11" s="62">
        <v>1</v>
      </c>
      <c r="CU11" s="62">
        <v>35</v>
      </c>
      <c r="CV11" s="62">
        <v>29</v>
      </c>
      <c r="CW11" s="62">
        <v>23</v>
      </c>
      <c r="CX11" s="62">
        <v>12</v>
      </c>
      <c r="CY11" s="62">
        <v>16</v>
      </c>
      <c r="CZ11" s="62">
        <v>12</v>
      </c>
      <c r="DA11" s="62">
        <v>20</v>
      </c>
      <c r="DB11" s="62">
        <v>36</v>
      </c>
      <c r="DC11" s="62">
        <v>7</v>
      </c>
      <c r="DD11" s="62">
        <v>17</v>
      </c>
      <c r="DE11" s="62">
        <v>9</v>
      </c>
      <c r="DF11" s="62">
        <v>30</v>
      </c>
      <c r="DG11" s="62">
        <v>10</v>
      </c>
      <c r="DH11" s="62">
        <v>13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4</v>
      </c>
      <c r="DZ11" s="76">
        <v>0</v>
      </c>
      <c r="EA11" s="76">
        <v>13</v>
      </c>
      <c r="EB11" s="76">
        <v>15</v>
      </c>
      <c r="EC11" s="76">
        <v>14</v>
      </c>
      <c r="ED11" s="76">
        <v>6</v>
      </c>
      <c r="EE11" s="76">
        <v>10</v>
      </c>
      <c r="EF11" s="76">
        <v>6</v>
      </c>
      <c r="EG11" s="76">
        <v>11</v>
      </c>
      <c r="EH11" s="76">
        <v>18</v>
      </c>
      <c r="EI11" s="76">
        <v>3</v>
      </c>
      <c r="EJ11" s="76">
        <v>9</v>
      </c>
      <c r="EK11" s="76">
        <v>5</v>
      </c>
      <c r="EL11" s="76">
        <v>14</v>
      </c>
      <c r="EM11" s="76">
        <v>6</v>
      </c>
      <c r="EN11" s="76">
        <v>6</v>
      </c>
      <c r="EO11" s="76">
        <v>3</v>
      </c>
      <c r="EP11" s="76">
        <v>1</v>
      </c>
      <c r="EQ11" s="76">
        <v>22</v>
      </c>
      <c r="ER11" s="76">
        <v>14</v>
      </c>
      <c r="ES11" s="76">
        <v>9</v>
      </c>
      <c r="ET11" s="76">
        <v>6</v>
      </c>
      <c r="EU11" s="76">
        <v>6</v>
      </c>
      <c r="EV11" s="76">
        <v>6</v>
      </c>
      <c r="EW11" s="76">
        <v>9</v>
      </c>
      <c r="EX11" s="76">
        <v>18</v>
      </c>
      <c r="EY11" s="76">
        <v>4</v>
      </c>
      <c r="EZ11" s="76">
        <v>8</v>
      </c>
      <c r="FA11" s="76">
        <v>4</v>
      </c>
      <c r="FB11" s="76">
        <v>16</v>
      </c>
      <c r="FC11" s="76">
        <v>4</v>
      </c>
      <c r="FD11" s="76">
        <v>7</v>
      </c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5</v>
      </c>
      <c r="CT12" s="62">
        <v>1</v>
      </c>
      <c r="CU12" s="62">
        <v>29</v>
      </c>
      <c r="CV12" s="62">
        <v>20</v>
      </c>
      <c r="CW12" s="62">
        <v>19</v>
      </c>
      <c r="CX12" s="62">
        <v>8</v>
      </c>
      <c r="CY12" s="62">
        <v>14</v>
      </c>
      <c r="CZ12" s="62">
        <v>7</v>
      </c>
      <c r="DA12" s="62">
        <v>13</v>
      </c>
      <c r="DB12" s="62">
        <v>21</v>
      </c>
      <c r="DC12" s="62">
        <v>6</v>
      </c>
      <c r="DD12" s="62">
        <v>12</v>
      </c>
      <c r="DE12" s="62">
        <v>7</v>
      </c>
      <c r="DF12" s="62">
        <v>22</v>
      </c>
      <c r="DG12" s="62">
        <v>7</v>
      </c>
      <c r="DH12" s="62">
        <v>8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3</v>
      </c>
      <c r="DZ12" s="76">
        <v>0</v>
      </c>
      <c r="EA12" s="76">
        <v>10</v>
      </c>
      <c r="EB12" s="76">
        <v>10</v>
      </c>
      <c r="EC12" s="76">
        <v>12</v>
      </c>
      <c r="ED12" s="76">
        <v>4</v>
      </c>
      <c r="EE12" s="76">
        <v>10</v>
      </c>
      <c r="EF12" s="76">
        <v>3</v>
      </c>
      <c r="EG12" s="76">
        <v>6</v>
      </c>
      <c r="EH12" s="76">
        <v>10</v>
      </c>
      <c r="EI12" s="76">
        <v>2</v>
      </c>
      <c r="EJ12" s="76">
        <v>6</v>
      </c>
      <c r="EK12" s="76">
        <v>4</v>
      </c>
      <c r="EL12" s="76">
        <v>11</v>
      </c>
      <c r="EM12" s="76">
        <v>5</v>
      </c>
      <c r="EN12" s="76">
        <v>4</v>
      </c>
      <c r="EO12" s="76">
        <v>2</v>
      </c>
      <c r="EP12" s="76">
        <v>1</v>
      </c>
      <c r="EQ12" s="76">
        <v>19</v>
      </c>
      <c r="ER12" s="76">
        <v>10</v>
      </c>
      <c r="ES12" s="76">
        <v>7</v>
      </c>
      <c r="ET12" s="76">
        <v>4</v>
      </c>
      <c r="EU12" s="76">
        <v>4</v>
      </c>
      <c r="EV12" s="76">
        <v>4</v>
      </c>
      <c r="EW12" s="76">
        <v>7</v>
      </c>
      <c r="EX12" s="76">
        <v>11</v>
      </c>
      <c r="EY12" s="76">
        <v>4</v>
      </c>
      <c r="EZ12" s="76">
        <v>6</v>
      </c>
      <c r="FA12" s="76">
        <v>3</v>
      </c>
      <c r="FB12" s="76">
        <v>11</v>
      </c>
      <c r="FC12" s="76">
        <v>2</v>
      </c>
      <c r="FD12" s="76">
        <v>4</v>
      </c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</v>
      </c>
      <c r="CT13" s="62">
        <v>0</v>
      </c>
      <c r="CU13" s="62">
        <v>5</v>
      </c>
      <c r="CV13" s="62">
        <v>6</v>
      </c>
      <c r="CW13" s="62">
        <v>4</v>
      </c>
      <c r="CX13" s="62">
        <v>3</v>
      </c>
      <c r="CY13" s="62">
        <v>2</v>
      </c>
      <c r="CZ13" s="62">
        <v>5</v>
      </c>
      <c r="DA13" s="62">
        <v>3</v>
      </c>
      <c r="DB13" s="62">
        <v>12</v>
      </c>
      <c r="DC13" s="62">
        <v>1</v>
      </c>
      <c r="DD13" s="62">
        <v>4</v>
      </c>
      <c r="DE13" s="62">
        <v>2</v>
      </c>
      <c r="DF13" s="62">
        <v>4</v>
      </c>
      <c r="DG13" s="62">
        <v>2</v>
      </c>
      <c r="DH13" s="62">
        <v>2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0</v>
      </c>
      <c r="DZ13" s="76">
        <v>0</v>
      </c>
      <c r="EA13" s="76">
        <v>3</v>
      </c>
      <c r="EB13" s="76">
        <v>5</v>
      </c>
      <c r="EC13" s="76">
        <v>2</v>
      </c>
      <c r="ED13" s="76">
        <v>2</v>
      </c>
      <c r="EE13" s="76">
        <v>0</v>
      </c>
      <c r="EF13" s="76">
        <v>3</v>
      </c>
      <c r="EG13" s="76">
        <v>3</v>
      </c>
      <c r="EH13" s="76">
        <v>6</v>
      </c>
      <c r="EI13" s="76">
        <v>1</v>
      </c>
      <c r="EJ13" s="76">
        <v>2</v>
      </c>
      <c r="EK13" s="76">
        <v>1</v>
      </c>
      <c r="EL13" s="76">
        <v>1</v>
      </c>
      <c r="EM13" s="76">
        <v>0</v>
      </c>
      <c r="EN13" s="76">
        <v>2</v>
      </c>
      <c r="EO13" s="76">
        <v>1</v>
      </c>
      <c r="EP13" s="76">
        <v>0</v>
      </c>
      <c r="EQ13" s="76">
        <v>2</v>
      </c>
      <c r="ER13" s="76">
        <v>1</v>
      </c>
      <c r="ES13" s="76">
        <v>2</v>
      </c>
      <c r="ET13" s="76">
        <v>1</v>
      </c>
      <c r="EU13" s="76">
        <v>2</v>
      </c>
      <c r="EV13" s="76">
        <v>2</v>
      </c>
      <c r="EW13" s="76">
        <v>0</v>
      </c>
      <c r="EX13" s="76">
        <v>6</v>
      </c>
      <c r="EY13" s="76">
        <v>0</v>
      </c>
      <c r="EZ13" s="76">
        <v>2</v>
      </c>
      <c r="FA13" s="76">
        <v>1</v>
      </c>
      <c r="FB13" s="76">
        <v>3</v>
      </c>
      <c r="FC13" s="76">
        <v>2</v>
      </c>
      <c r="FD13" s="76">
        <v>0</v>
      </c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1</v>
      </c>
      <c r="DB14" s="62">
        <v>3</v>
      </c>
      <c r="DC14" s="62">
        <v>0</v>
      </c>
      <c r="DD14" s="62">
        <v>1</v>
      </c>
      <c r="DE14" s="62">
        <v>1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530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1</v>
      </c>
      <c r="EH14" s="76">
        <v>2</v>
      </c>
      <c r="EI14" s="76">
        <v>0</v>
      </c>
      <c r="EJ14" s="76">
        <v>1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1</v>
      </c>
      <c r="EY14" s="76">
        <v>0</v>
      </c>
      <c r="EZ14" s="76">
        <v>0</v>
      </c>
      <c r="FA14" s="76">
        <v>1</v>
      </c>
      <c r="FB14" s="76">
        <v>0</v>
      </c>
      <c r="FC14" s="76">
        <v>0</v>
      </c>
      <c r="FD14" s="76">
        <v>0</v>
      </c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1</v>
      </c>
      <c r="CX15" s="62">
        <v>0</v>
      </c>
      <c r="CY15" s="62">
        <v>0</v>
      </c>
      <c r="CZ15" s="62">
        <v>0</v>
      </c>
      <c r="DA15" s="62">
        <v>1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695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1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1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1</v>
      </c>
      <c r="CV16" s="62">
        <v>3</v>
      </c>
      <c r="CW16" s="62">
        <v>0</v>
      </c>
      <c r="CX16" s="62">
        <v>1</v>
      </c>
      <c r="CY16" s="62">
        <v>0</v>
      </c>
      <c r="CZ16" s="62">
        <v>0</v>
      </c>
      <c r="DA16" s="62">
        <v>4</v>
      </c>
      <c r="DB16" s="62">
        <v>3</v>
      </c>
      <c r="DC16" s="62">
        <v>0</v>
      </c>
      <c r="DD16" s="62">
        <v>1</v>
      </c>
      <c r="DE16" s="62">
        <v>0</v>
      </c>
      <c r="DF16" s="62">
        <v>4</v>
      </c>
      <c r="DG16" s="62">
        <v>1</v>
      </c>
      <c r="DH16" s="62">
        <v>3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1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2</v>
      </c>
      <c r="EH16" s="76">
        <v>2</v>
      </c>
      <c r="EI16" s="76">
        <v>0</v>
      </c>
      <c r="EJ16" s="76">
        <v>1</v>
      </c>
      <c r="EK16" s="76">
        <v>0</v>
      </c>
      <c r="EL16" s="76">
        <v>2</v>
      </c>
      <c r="EM16" s="76">
        <v>1</v>
      </c>
      <c r="EN16" s="76">
        <v>0</v>
      </c>
      <c r="EO16" s="76">
        <v>0</v>
      </c>
      <c r="EP16" s="76">
        <v>0</v>
      </c>
      <c r="EQ16" s="76">
        <v>1</v>
      </c>
      <c r="ER16" s="76">
        <v>3</v>
      </c>
      <c r="ES16" s="76">
        <v>0</v>
      </c>
      <c r="ET16" s="76">
        <v>1</v>
      </c>
      <c r="EU16" s="76">
        <v>0</v>
      </c>
      <c r="EV16" s="76">
        <v>0</v>
      </c>
      <c r="EW16" s="76">
        <v>2</v>
      </c>
      <c r="EX16" s="76">
        <v>1</v>
      </c>
      <c r="EY16" s="76">
        <v>0</v>
      </c>
      <c r="EZ16" s="76">
        <v>0</v>
      </c>
      <c r="FA16" s="76">
        <v>0</v>
      </c>
      <c r="FB16" s="76">
        <v>2</v>
      </c>
      <c r="FC16" s="76">
        <v>0</v>
      </c>
      <c r="FD16" s="76">
        <v>3</v>
      </c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696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697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68</v>
      </c>
      <c r="CT19" s="62">
        <v>55</v>
      </c>
      <c r="CU19" s="62">
        <v>30</v>
      </c>
      <c r="CV19" s="62">
        <v>47</v>
      </c>
      <c r="CW19" s="62">
        <v>59</v>
      </c>
      <c r="CX19" s="62">
        <v>67</v>
      </c>
      <c r="CY19" s="62">
        <v>49</v>
      </c>
      <c r="CZ19" s="62">
        <v>65</v>
      </c>
      <c r="DA19" s="62">
        <v>46</v>
      </c>
      <c r="DB19" s="62">
        <v>55</v>
      </c>
      <c r="DC19" s="62">
        <v>58</v>
      </c>
      <c r="DD19" s="62">
        <v>48</v>
      </c>
      <c r="DE19" s="62">
        <v>72</v>
      </c>
      <c r="DF19" s="62">
        <v>49</v>
      </c>
      <c r="DG19" s="62">
        <v>66</v>
      </c>
      <c r="DH19" s="62">
        <v>68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34</v>
      </c>
      <c r="DZ19" s="76">
        <v>30</v>
      </c>
      <c r="EA19" s="76">
        <v>18</v>
      </c>
      <c r="EB19" s="76">
        <v>25</v>
      </c>
      <c r="EC19" s="76">
        <v>31</v>
      </c>
      <c r="ED19" s="76">
        <v>37</v>
      </c>
      <c r="EE19" s="76">
        <v>17</v>
      </c>
      <c r="EF19" s="76">
        <v>33</v>
      </c>
      <c r="EG19" s="76">
        <v>22</v>
      </c>
      <c r="EH19" s="76">
        <v>25</v>
      </c>
      <c r="EI19" s="76">
        <v>25</v>
      </c>
      <c r="EJ19" s="76">
        <v>22</v>
      </c>
      <c r="EK19" s="76">
        <v>36</v>
      </c>
      <c r="EL19" s="76">
        <v>22</v>
      </c>
      <c r="EM19" s="76">
        <v>30</v>
      </c>
      <c r="EN19" s="76">
        <v>36</v>
      </c>
      <c r="EO19" s="76">
        <v>34</v>
      </c>
      <c r="EP19" s="76">
        <v>25</v>
      </c>
      <c r="EQ19" s="76">
        <v>12</v>
      </c>
      <c r="ER19" s="76">
        <v>22</v>
      </c>
      <c r="ES19" s="76">
        <v>28</v>
      </c>
      <c r="ET19" s="76">
        <v>30</v>
      </c>
      <c r="EU19" s="76">
        <v>32</v>
      </c>
      <c r="EV19" s="76">
        <v>32</v>
      </c>
      <c r="EW19" s="76">
        <v>24</v>
      </c>
      <c r="EX19" s="76">
        <v>30</v>
      </c>
      <c r="EY19" s="76">
        <v>33</v>
      </c>
      <c r="EZ19" s="76">
        <v>26</v>
      </c>
      <c r="FA19" s="76">
        <v>36</v>
      </c>
      <c r="FB19" s="76">
        <v>27</v>
      </c>
      <c r="FC19" s="76">
        <v>36</v>
      </c>
      <c r="FD19" s="76">
        <v>32</v>
      </c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21</v>
      </c>
      <c r="CT20" s="62">
        <v>49</v>
      </c>
      <c r="CU20" s="62">
        <v>0</v>
      </c>
      <c r="CV20" s="62">
        <v>0</v>
      </c>
      <c r="CW20" s="62">
        <v>2</v>
      </c>
      <c r="CX20" s="62">
        <v>7</v>
      </c>
      <c r="CY20" s="62">
        <v>14</v>
      </c>
      <c r="CZ20" s="62">
        <v>3</v>
      </c>
      <c r="DA20" s="62">
        <v>12</v>
      </c>
      <c r="DB20" s="62">
        <v>0</v>
      </c>
      <c r="DC20" s="62">
        <v>17</v>
      </c>
      <c r="DD20" s="62">
        <v>0</v>
      </c>
      <c r="DE20" s="62">
        <v>14</v>
      </c>
      <c r="DF20" s="62">
        <v>2</v>
      </c>
      <c r="DG20" s="62">
        <v>26</v>
      </c>
      <c r="DH20" s="62">
        <v>5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11</v>
      </c>
      <c r="DZ20" s="76">
        <v>22</v>
      </c>
      <c r="EA20" s="76">
        <v>0</v>
      </c>
      <c r="EB20" s="76">
        <v>0</v>
      </c>
      <c r="EC20" s="76">
        <v>1</v>
      </c>
      <c r="ED20" s="76">
        <v>3</v>
      </c>
      <c r="EE20" s="76">
        <v>8</v>
      </c>
      <c r="EF20" s="76">
        <v>2</v>
      </c>
      <c r="EG20" s="76">
        <v>8</v>
      </c>
      <c r="EH20" s="76">
        <v>0</v>
      </c>
      <c r="EI20" s="76">
        <v>7</v>
      </c>
      <c r="EJ20" s="76">
        <v>0</v>
      </c>
      <c r="EK20" s="76">
        <v>7</v>
      </c>
      <c r="EL20" s="76">
        <v>2</v>
      </c>
      <c r="EM20" s="76">
        <v>14</v>
      </c>
      <c r="EN20" s="76">
        <v>3</v>
      </c>
      <c r="EO20" s="76">
        <v>10</v>
      </c>
      <c r="EP20" s="76">
        <v>27</v>
      </c>
      <c r="EQ20" s="76">
        <v>0</v>
      </c>
      <c r="ER20" s="76">
        <v>0</v>
      </c>
      <c r="ES20" s="76">
        <v>1</v>
      </c>
      <c r="ET20" s="76">
        <v>4</v>
      </c>
      <c r="EU20" s="76">
        <v>6</v>
      </c>
      <c r="EV20" s="76">
        <v>1</v>
      </c>
      <c r="EW20" s="76">
        <v>4</v>
      </c>
      <c r="EX20" s="76">
        <v>0</v>
      </c>
      <c r="EY20" s="76">
        <v>10</v>
      </c>
      <c r="EZ20" s="76">
        <v>0</v>
      </c>
      <c r="FA20" s="76">
        <v>7</v>
      </c>
      <c r="FB20" s="76">
        <v>0</v>
      </c>
      <c r="FC20" s="76">
        <v>12</v>
      </c>
      <c r="FD20" s="76">
        <v>2</v>
      </c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24</v>
      </c>
      <c r="CT22" s="62">
        <v>13</v>
      </c>
      <c r="CU22" s="62">
        <v>56</v>
      </c>
      <c r="CV22" s="62">
        <v>46</v>
      </c>
      <c r="CW22" s="62">
        <v>37</v>
      </c>
      <c r="CX22" s="62">
        <v>35</v>
      </c>
      <c r="CY22" s="62">
        <v>41</v>
      </c>
      <c r="CZ22" s="62">
        <v>40</v>
      </c>
      <c r="DA22" s="62">
        <v>43</v>
      </c>
      <c r="DB22" s="62">
        <v>30</v>
      </c>
      <c r="DC22" s="62">
        <v>36</v>
      </c>
      <c r="DD22" s="62">
        <v>55</v>
      </c>
      <c r="DE22" s="62">
        <v>26</v>
      </c>
      <c r="DF22" s="62">
        <v>39</v>
      </c>
      <c r="DG22" s="62">
        <v>17</v>
      </c>
      <c r="DH22" s="62">
        <v>34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11</v>
      </c>
      <c r="DZ22" s="76">
        <v>7</v>
      </c>
      <c r="EA22" s="76">
        <v>29</v>
      </c>
      <c r="EB22" s="76">
        <v>20</v>
      </c>
      <c r="EC22" s="76">
        <v>14</v>
      </c>
      <c r="ED22" s="76">
        <v>15</v>
      </c>
      <c r="EE22" s="76">
        <v>25</v>
      </c>
      <c r="EF22" s="76">
        <v>18</v>
      </c>
      <c r="EG22" s="76">
        <v>20</v>
      </c>
      <c r="EH22" s="76">
        <v>17</v>
      </c>
      <c r="EI22" s="76">
        <v>24</v>
      </c>
      <c r="EJ22" s="76">
        <v>29</v>
      </c>
      <c r="EK22" s="76">
        <v>12</v>
      </c>
      <c r="EL22" s="76">
        <v>22</v>
      </c>
      <c r="EM22" s="76">
        <v>10</v>
      </c>
      <c r="EN22" s="76">
        <v>15</v>
      </c>
      <c r="EO22" s="76">
        <v>13</v>
      </c>
      <c r="EP22" s="76">
        <v>6</v>
      </c>
      <c r="EQ22" s="76">
        <v>27</v>
      </c>
      <c r="ER22" s="76">
        <v>26</v>
      </c>
      <c r="ES22" s="76">
        <v>23</v>
      </c>
      <c r="ET22" s="76">
        <v>20</v>
      </c>
      <c r="EU22" s="76">
        <v>16</v>
      </c>
      <c r="EV22" s="76">
        <v>22</v>
      </c>
      <c r="EW22" s="76">
        <v>23</v>
      </c>
      <c r="EX22" s="76">
        <v>13</v>
      </c>
      <c r="EY22" s="76">
        <v>12</v>
      </c>
      <c r="EZ22" s="76">
        <v>26</v>
      </c>
      <c r="FA22" s="76">
        <v>14</v>
      </c>
      <c r="FB22" s="76">
        <v>17</v>
      </c>
      <c r="FC22" s="76">
        <v>7</v>
      </c>
      <c r="FD22" s="76">
        <v>19</v>
      </c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4</v>
      </c>
      <c r="CT23" s="62">
        <v>1</v>
      </c>
      <c r="CU23" s="62">
        <v>26</v>
      </c>
      <c r="CV23" s="62">
        <v>18</v>
      </c>
      <c r="CW23" s="62">
        <v>17</v>
      </c>
      <c r="CX23" s="62">
        <v>6</v>
      </c>
      <c r="CY23" s="62">
        <v>13</v>
      </c>
      <c r="CZ23" s="62">
        <v>5</v>
      </c>
      <c r="DA23" s="62">
        <v>12</v>
      </c>
      <c r="DB23" s="62">
        <v>19</v>
      </c>
      <c r="DC23" s="62">
        <v>6</v>
      </c>
      <c r="DD23" s="62">
        <v>12</v>
      </c>
      <c r="DE23" s="62">
        <v>5</v>
      </c>
      <c r="DF23" s="62">
        <v>21</v>
      </c>
      <c r="DG23" s="62">
        <v>6</v>
      </c>
      <c r="DH23" s="62">
        <v>8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3</v>
      </c>
      <c r="DZ23" s="76">
        <v>0</v>
      </c>
      <c r="EA23" s="76">
        <v>9</v>
      </c>
      <c r="EB23" s="76">
        <v>10</v>
      </c>
      <c r="EC23" s="76">
        <v>11</v>
      </c>
      <c r="ED23" s="76">
        <v>2</v>
      </c>
      <c r="EE23" s="76">
        <v>9</v>
      </c>
      <c r="EF23" s="76">
        <v>3</v>
      </c>
      <c r="EG23" s="76">
        <v>6</v>
      </c>
      <c r="EH23" s="76">
        <v>9</v>
      </c>
      <c r="EI23" s="76">
        <v>2</v>
      </c>
      <c r="EJ23" s="76">
        <v>6</v>
      </c>
      <c r="EK23" s="76">
        <v>4</v>
      </c>
      <c r="EL23" s="76">
        <v>11</v>
      </c>
      <c r="EM23" s="76">
        <v>4</v>
      </c>
      <c r="EN23" s="76">
        <v>4</v>
      </c>
      <c r="EO23" s="76">
        <v>1</v>
      </c>
      <c r="EP23" s="76">
        <v>1</v>
      </c>
      <c r="EQ23" s="76">
        <v>17</v>
      </c>
      <c r="ER23" s="76">
        <v>8</v>
      </c>
      <c r="ES23" s="76">
        <v>6</v>
      </c>
      <c r="ET23" s="76">
        <v>4</v>
      </c>
      <c r="EU23" s="76">
        <v>4</v>
      </c>
      <c r="EV23" s="76">
        <v>2</v>
      </c>
      <c r="EW23" s="76">
        <v>6</v>
      </c>
      <c r="EX23" s="76">
        <v>10</v>
      </c>
      <c r="EY23" s="76">
        <v>4</v>
      </c>
      <c r="EZ23" s="76">
        <v>6</v>
      </c>
      <c r="FA23" s="76">
        <v>1</v>
      </c>
      <c r="FB23" s="76">
        <v>10</v>
      </c>
      <c r="FC23" s="76">
        <v>2</v>
      </c>
      <c r="FD23" s="76">
        <v>4</v>
      </c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5</v>
      </c>
      <c r="CT24" s="62">
        <v>1</v>
      </c>
      <c r="CU24" s="62">
        <v>32</v>
      </c>
      <c r="CV24" s="62">
        <v>25</v>
      </c>
      <c r="CW24" s="62">
        <v>20</v>
      </c>
      <c r="CX24" s="62">
        <v>9</v>
      </c>
      <c r="CY24" s="62">
        <v>14</v>
      </c>
      <c r="CZ24" s="62">
        <v>10</v>
      </c>
      <c r="DA24" s="62">
        <v>17</v>
      </c>
      <c r="DB24" s="62">
        <v>33</v>
      </c>
      <c r="DC24" s="62">
        <v>7</v>
      </c>
      <c r="DD24" s="62">
        <v>15</v>
      </c>
      <c r="DE24" s="62">
        <v>6</v>
      </c>
      <c r="DF24" s="62">
        <v>28</v>
      </c>
      <c r="DG24" s="62">
        <v>9</v>
      </c>
      <c r="DH24" s="62">
        <v>11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3</v>
      </c>
      <c r="DZ24" s="76">
        <v>0</v>
      </c>
      <c r="EA24" s="76">
        <v>12</v>
      </c>
      <c r="EB24" s="76">
        <v>14</v>
      </c>
      <c r="EC24" s="76">
        <v>13</v>
      </c>
      <c r="ED24" s="76">
        <v>4</v>
      </c>
      <c r="EE24" s="76">
        <v>9</v>
      </c>
      <c r="EF24" s="76">
        <v>6</v>
      </c>
      <c r="EG24" s="76">
        <v>9</v>
      </c>
      <c r="EH24" s="76">
        <v>17</v>
      </c>
      <c r="EI24" s="76">
        <v>3</v>
      </c>
      <c r="EJ24" s="76">
        <v>8</v>
      </c>
      <c r="EK24" s="76">
        <v>4</v>
      </c>
      <c r="EL24" s="76">
        <v>13</v>
      </c>
      <c r="EM24" s="76">
        <v>5</v>
      </c>
      <c r="EN24" s="76">
        <v>5</v>
      </c>
      <c r="EO24" s="76">
        <v>2</v>
      </c>
      <c r="EP24" s="76">
        <v>1</v>
      </c>
      <c r="EQ24" s="76">
        <v>20</v>
      </c>
      <c r="ER24" s="76">
        <v>11</v>
      </c>
      <c r="ES24" s="76">
        <v>7</v>
      </c>
      <c r="ET24" s="76">
        <v>5</v>
      </c>
      <c r="EU24" s="76">
        <v>5</v>
      </c>
      <c r="EV24" s="76">
        <v>4</v>
      </c>
      <c r="EW24" s="76">
        <v>8</v>
      </c>
      <c r="EX24" s="76">
        <v>16</v>
      </c>
      <c r="EY24" s="76">
        <v>4</v>
      </c>
      <c r="EZ24" s="76">
        <v>7</v>
      </c>
      <c r="FA24" s="76">
        <v>2</v>
      </c>
      <c r="FB24" s="76">
        <v>15</v>
      </c>
      <c r="FC24" s="76">
        <v>4</v>
      </c>
      <c r="FD24" s="76">
        <v>6</v>
      </c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1</v>
      </c>
      <c r="CT25" s="62">
        <v>0</v>
      </c>
      <c r="CU25" s="62">
        <v>5</v>
      </c>
      <c r="CV25" s="62">
        <v>5</v>
      </c>
      <c r="CW25" s="62">
        <v>3</v>
      </c>
      <c r="CX25" s="62">
        <v>2</v>
      </c>
      <c r="CY25" s="62">
        <v>1</v>
      </c>
      <c r="CZ25" s="62">
        <v>5</v>
      </c>
      <c r="DA25" s="62">
        <v>2</v>
      </c>
      <c r="DB25" s="62">
        <v>11</v>
      </c>
      <c r="DC25" s="62">
        <v>1</v>
      </c>
      <c r="DD25" s="62">
        <v>2</v>
      </c>
      <c r="DE25" s="62">
        <v>1</v>
      </c>
      <c r="DF25" s="62">
        <v>4</v>
      </c>
      <c r="DG25" s="62">
        <v>2</v>
      </c>
      <c r="DH25" s="62">
        <v>1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0</v>
      </c>
      <c r="DZ25" s="76">
        <v>0</v>
      </c>
      <c r="EA25" s="76">
        <v>3</v>
      </c>
      <c r="EB25" s="76">
        <v>4</v>
      </c>
      <c r="EC25" s="76">
        <v>2</v>
      </c>
      <c r="ED25" s="76">
        <v>2</v>
      </c>
      <c r="EE25" s="76">
        <v>0</v>
      </c>
      <c r="EF25" s="76">
        <v>3</v>
      </c>
      <c r="EG25" s="76">
        <v>2</v>
      </c>
      <c r="EH25" s="76">
        <v>6</v>
      </c>
      <c r="EI25" s="76">
        <v>1</v>
      </c>
      <c r="EJ25" s="76">
        <v>1</v>
      </c>
      <c r="EK25" s="76">
        <v>0</v>
      </c>
      <c r="EL25" s="76">
        <v>1</v>
      </c>
      <c r="EM25" s="76">
        <v>0</v>
      </c>
      <c r="EN25" s="76">
        <v>1</v>
      </c>
      <c r="EO25" s="76">
        <v>1</v>
      </c>
      <c r="EP25" s="76">
        <v>0</v>
      </c>
      <c r="EQ25" s="76">
        <v>2</v>
      </c>
      <c r="ER25" s="76">
        <v>1</v>
      </c>
      <c r="ES25" s="76">
        <v>1</v>
      </c>
      <c r="ET25" s="76">
        <v>0</v>
      </c>
      <c r="EU25" s="76">
        <v>1</v>
      </c>
      <c r="EV25" s="76">
        <v>2</v>
      </c>
      <c r="EW25" s="76">
        <v>0</v>
      </c>
      <c r="EX25" s="76">
        <v>5</v>
      </c>
      <c r="EY25" s="76">
        <v>0</v>
      </c>
      <c r="EZ25" s="76">
        <v>1</v>
      </c>
      <c r="FA25" s="76">
        <v>1</v>
      </c>
      <c r="FB25" s="76">
        <v>3</v>
      </c>
      <c r="FC25" s="76">
        <v>2</v>
      </c>
      <c r="FD25" s="76">
        <v>0</v>
      </c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1</v>
      </c>
      <c r="CV26" s="62">
        <v>2</v>
      </c>
      <c r="CW26" s="62">
        <v>0</v>
      </c>
      <c r="CX26" s="62">
        <v>1</v>
      </c>
      <c r="CY26" s="62">
        <v>0</v>
      </c>
      <c r="CZ26" s="62">
        <v>0</v>
      </c>
      <c r="DA26" s="62">
        <v>3</v>
      </c>
      <c r="DB26" s="62">
        <v>3</v>
      </c>
      <c r="DC26" s="62">
        <v>0</v>
      </c>
      <c r="DD26" s="62">
        <v>1</v>
      </c>
      <c r="DE26" s="62">
        <v>0</v>
      </c>
      <c r="DF26" s="62">
        <v>3</v>
      </c>
      <c r="DG26" s="62">
        <v>1</v>
      </c>
      <c r="DH26" s="62">
        <v>2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1</v>
      </c>
      <c r="EH26" s="76">
        <v>2</v>
      </c>
      <c r="EI26" s="76">
        <v>0</v>
      </c>
      <c r="EJ26" s="76">
        <v>1</v>
      </c>
      <c r="EK26" s="76">
        <v>0</v>
      </c>
      <c r="EL26" s="76">
        <v>1</v>
      </c>
      <c r="EM26" s="76">
        <v>1</v>
      </c>
      <c r="EN26" s="76">
        <v>0</v>
      </c>
      <c r="EO26" s="76">
        <v>0</v>
      </c>
      <c r="EP26" s="76">
        <v>0</v>
      </c>
      <c r="EQ26" s="76">
        <v>1</v>
      </c>
      <c r="ER26" s="76">
        <v>2</v>
      </c>
      <c r="ES26" s="76">
        <v>0</v>
      </c>
      <c r="ET26" s="76">
        <v>1</v>
      </c>
      <c r="EU26" s="76">
        <v>0</v>
      </c>
      <c r="EV26" s="76">
        <v>0</v>
      </c>
      <c r="EW26" s="76">
        <v>2</v>
      </c>
      <c r="EX26" s="76">
        <v>1</v>
      </c>
      <c r="EY26" s="76">
        <v>0</v>
      </c>
      <c r="EZ26" s="76">
        <v>0</v>
      </c>
      <c r="FA26" s="76">
        <v>0</v>
      </c>
      <c r="FB26" s="76">
        <v>2</v>
      </c>
      <c r="FC26" s="76">
        <v>0</v>
      </c>
      <c r="FD26" s="76">
        <v>2</v>
      </c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</v>
      </c>
      <c r="CT27" s="62">
        <v>4</v>
      </c>
      <c r="CU27" s="62">
        <v>2</v>
      </c>
      <c r="CV27" s="62">
        <v>0</v>
      </c>
      <c r="CW27" s="62">
        <v>0</v>
      </c>
      <c r="CX27" s="62">
        <v>0</v>
      </c>
      <c r="CY27" s="62">
        <v>3</v>
      </c>
      <c r="CZ27" s="62">
        <v>2</v>
      </c>
      <c r="DA27" s="62">
        <v>2</v>
      </c>
      <c r="DB27" s="62">
        <v>1</v>
      </c>
      <c r="DC27" s="62">
        <v>1</v>
      </c>
      <c r="DD27" s="62">
        <v>2</v>
      </c>
      <c r="DE27" s="62">
        <v>2</v>
      </c>
      <c r="DF27" s="62">
        <v>0</v>
      </c>
      <c r="DG27" s="62">
        <v>4</v>
      </c>
      <c r="DH27" s="62">
        <v>2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0</v>
      </c>
      <c r="DZ27" s="76">
        <v>2</v>
      </c>
      <c r="EA27" s="76">
        <v>1</v>
      </c>
      <c r="EB27" s="76">
        <v>0</v>
      </c>
      <c r="EC27" s="76">
        <v>0</v>
      </c>
      <c r="ED27" s="76">
        <v>0</v>
      </c>
      <c r="EE27" s="76">
        <v>2</v>
      </c>
      <c r="EF27" s="76">
        <v>2</v>
      </c>
      <c r="EG27" s="76">
        <v>0</v>
      </c>
      <c r="EH27" s="76">
        <v>0</v>
      </c>
      <c r="EI27" s="76">
        <v>1</v>
      </c>
      <c r="EJ27" s="76">
        <v>1</v>
      </c>
      <c r="EK27" s="76">
        <v>1</v>
      </c>
      <c r="EL27" s="76">
        <v>0</v>
      </c>
      <c r="EM27" s="76">
        <v>2</v>
      </c>
      <c r="EN27" s="76">
        <v>0</v>
      </c>
      <c r="EO27" s="76">
        <v>1</v>
      </c>
      <c r="EP27" s="76">
        <v>2</v>
      </c>
      <c r="EQ27" s="76">
        <v>1</v>
      </c>
      <c r="ER27" s="76">
        <v>0</v>
      </c>
      <c r="ES27" s="76">
        <v>0</v>
      </c>
      <c r="ET27" s="76">
        <v>0</v>
      </c>
      <c r="EU27" s="76">
        <v>1</v>
      </c>
      <c r="EV27" s="76">
        <v>0</v>
      </c>
      <c r="EW27" s="76">
        <v>2</v>
      </c>
      <c r="EX27" s="76">
        <v>1</v>
      </c>
      <c r="EY27" s="76">
        <v>0</v>
      </c>
      <c r="EZ27" s="76">
        <v>1</v>
      </c>
      <c r="FA27" s="76">
        <v>1</v>
      </c>
      <c r="FB27" s="76">
        <v>0</v>
      </c>
      <c r="FC27" s="76">
        <v>2</v>
      </c>
      <c r="FD27" s="76">
        <v>2</v>
      </c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0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0</v>
      </c>
      <c r="DB28" s="62">
        <v>0</v>
      </c>
      <c r="DC28" s="62">
        <v>2</v>
      </c>
      <c r="DD28" s="62">
        <v>0</v>
      </c>
      <c r="DE28" s="62">
        <v>1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1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1</v>
      </c>
      <c r="EJ28" s="76">
        <v>0</v>
      </c>
      <c r="EK28" s="76">
        <v>1</v>
      </c>
      <c r="EL28" s="76">
        <v>0</v>
      </c>
      <c r="EM28" s="76">
        <v>0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1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2</v>
      </c>
      <c r="CT30" s="62">
        <v>2</v>
      </c>
      <c r="CU30" s="62">
        <v>1</v>
      </c>
      <c r="CV30" s="62">
        <v>2</v>
      </c>
      <c r="CW30" s="62">
        <v>3</v>
      </c>
      <c r="CX30" s="62">
        <v>3</v>
      </c>
      <c r="CY30" s="62">
        <v>1</v>
      </c>
      <c r="CZ30" s="62">
        <v>2</v>
      </c>
      <c r="DA30" s="62">
        <v>1</v>
      </c>
      <c r="DB30" s="62">
        <v>2</v>
      </c>
      <c r="DC30" s="62">
        <v>3</v>
      </c>
      <c r="DD30" s="62">
        <v>2</v>
      </c>
      <c r="DE30" s="62">
        <v>0</v>
      </c>
      <c r="DF30" s="62">
        <v>4</v>
      </c>
      <c r="DG30" s="62">
        <v>1</v>
      </c>
      <c r="DH30" s="62">
        <v>2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1</v>
      </c>
      <c r="DZ30" s="76">
        <v>1</v>
      </c>
      <c r="EA30" s="76">
        <v>1</v>
      </c>
      <c r="EB30" s="76">
        <v>2</v>
      </c>
      <c r="EC30" s="76">
        <v>2</v>
      </c>
      <c r="ED30" s="76">
        <v>1</v>
      </c>
      <c r="EE30" s="76">
        <v>0</v>
      </c>
      <c r="EF30" s="76">
        <v>1</v>
      </c>
      <c r="EG30" s="76">
        <v>1</v>
      </c>
      <c r="EH30" s="76">
        <v>2</v>
      </c>
      <c r="EI30" s="76">
        <v>1</v>
      </c>
      <c r="EJ30" s="76">
        <v>1</v>
      </c>
      <c r="EK30" s="76">
        <v>0</v>
      </c>
      <c r="EL30" s="76">
        <v>2</v>
      </c>
      <c r="EM30" s="76">
        <v>0</v>
      </c>
      <c r="EN30" s="76">
        <v>2</v>
      </c>
      <c r="EO30" s="76">
        <v>1</v>
      </c>
      <c r="EP30" s="76">
        <v>1</v>
      </c>
      <c r="EQ30" s="76">
        <v>0</v>
      </c>
      <c r="ER30" s="76">
        <v>0</v>
      </c>
      <c r="ES30" s="76">
        <v>1</v>
      </c>
      <c r="ET30" s="76">
        <v>2</v>
      </c>
      <c r="EU30" s="76">
        <v>1</v>
      </c>
      <c r="EV30" s="76">
        <v>1</v>
      </c>
      <c r="EW30" s="76">
        <v>0</v>
      </c>
      <c r="EX30" s="76">
        <v>0</v>
      </c>
      <c r="EY30" s="76">
        <v>2</v>
      </c>
      <c r="EZ30" s="76">
        <v>1</v>
      </c>
      <c r="FA30" s="76">
        <v>0</v>
      </c>
      <c r="FB30" s="76">
        <v>2</v>
      </c>
      <c r="FC30" s="76">
        <v>1</v>
      </c>
      <c r="FD30" s="76">
        <v>0</v>
      </c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0</v>
      </c>
      <c r="CU31" s="62">
        <v>3</v>
      </c>
      <c r="CV31" s="62">
        <v>2</v>
      </c>
      <c r="CW31" s="62">
        <v>2</v>
      </c>
      <c r="CX31" s="62">
        <v>2</v>
      </c>
      <c r="CY31" s="62">
        <v>1</v>
      </c>
      <c r="CZ31" s="62">
        <v>2</v>
      </c>
      <c r="DA31" s="62">
        <v>1</v>
      </c>
      <c r="DB31" s="62">
        <v>2</v>
      </c>
      <c r="DC31" s="62">
        <v>0</v>
      </c>
      <c r="DD31" s="62">
        <v>0</v>
      </c>
      <c r="DE31" s="62">
        <v>2</v>
      </c>
      <c r="DF31" s="62">
        <v>1</v>
      </c>
      <c r="DG31" s="62">
        <v>1</v>
      </c>
      <c r="DH31" s="62">
        <v>0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0</v>
      </c>
      <c r="EA31" s="76">
        <v>1</v>
      </c>
      <c r="EB31" s="76">
        <v>0</v>
      </c>
      <c r="EC31" s="76">
        <v>1</v>
      </c>
      <c r="ED31" s="76">
        <v>2</v>
      </c>
      <c r="EE31" s="76">
        <v>1</v>
      </c>
      <c r="EF31" s="76">
        <v>0</v>
      </c>
      <c r="EG31" s="76">
        <v>0</v>
      </c>
      <c r="EH31" s="76">
        <v>1</v>
      </c>
      <c r="EI31" s="76">
        <v>0</v>
      </c>
      <c r="EJ31" s="76">
        <v>0</v>
      </c>
      <c r="EK31" s="76">
        <v>0</v>
      </c>
      <c r="EL31" s="76">
        <v>0</v>
      </c>
      <c r="EM31" s="76">
        <v>1</v>
      </c>
      <c r="EN31" s="76">
        <v>0</v>
      </c>
      <c r="EO31" s="76">
        <v>1</v>
      </c>
      <c r="EP31" s="76">
        <v>0</v>
      </c>
      <c r="EQ31" s="76">
        <v>2</v>
      </c>
      <c r="ER31" s="76">
        <v>2</v>
      </c>
      <c r="ES31" s="76">
        <v>1</v>
      </c>
      <c r="ET31" s="76">
        <v>0</v>
      </c>
      <c r="EU31" s="76">
        <v>0</v>
      </c>
      <c r="EV31" s="76">
        <v>2</v>
      </c>
      <c r="EW31" s="76">
        <v>1</v>
      </c>
      <c r="EX31" s="76">
        <v>1</v>
      </c>
      <c r="EY31" s="76">
        <v>0</v>
      </c>
      <c r="EZ31" s="76">
        <v>0</v>
      </c>
      <c r="FA31" s="76">
        <v>2</v>
      </c>
      <c r="FB31" s="76">
        <v>1</v>
      </c>
      <c r="FC31" s="76">
        <v>0</v>
      </c>
      <c r="FD31" s="76">
        <v>0</v>
      </c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0</v>
      </c>
      <c r="CU32" s="62">
        <v>3</v>
      </c>
      <c r="CV32" s="62">
        <v>4</v>
      </c>
      <c r="CW32" s="62">
        <v>3</v>
      </c>
      <c r="CX32" s="62">
        <v>3</v>
      </c>
      <c r="CY32" s="62">
        <v>2</v>
      </c>
      <c r="CZ32" s="62">
        <v>2</v>
      </c>
      <c r="DA32" s="62">
        <v>3</v>
      </c>
      <c r="DB32" s="62">
        <v>3</v>
      </c>
      <c r="DC32" s="62">
        <v>0</v>
      </c>
      <c r="DD32" s="62">
        <v>2</v>
      </c>
      <c r="DE32" s="62">
        <v>3</v>
      </c>
      <c r="DF32" s="62">
        <v>2</v>
      </c>
      <c r="DG32" s="62">
        <v>1</v>
      </c>
      <c r="DH32" s="62">
        <v>2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1</v>
      </c>
      <c r="DZ32" s="76">
        <v>0</v>
      </c>
      <c r="EA32" s="76">
        <v>1</v>
      </c>
      <c r="EB32" s="76">
        <v>1</v>
      </c>
      <c r="EC32" s="76">
        <v>1</v>
      </c>
      <c r="ED32" s="76">
        <v>2</v>
      </c>
      <c r="EE32" s="76">
        <v>1</v>
      </c>
      <c r="EF32" s="76">
        <v>0</v>
      </c>
      <c r="EG32" s="76">
        <v>2</v>
      </c>
      <c r="EH32" s="76">
        <v>1</v>
      </c>
      <c r="EI32" s="76">
        <v>0</v>
      </c>
      <c r="EJ32" s="76">
        <v>1</v>
      </c>
      <c r="EK32" s="76">
        <v>1</v>
      </c>
      <c r="EL32" s="76">
        <v>1</v>
      </c>
      <c r="EM32" s="76">
        <v>1</v>
      </c>
      <c r="EN32" s="76">
        <v>1</v>
      </c>
      <c r="EO32" s="76">
        <v>1</v>
      </c>
      <c r="EP32" s="76">
        <v>0</v>
      </c>
      <c r="EQ32" s="76">
        <v>2</v>
      </c>
      <c r="ER32" s="76">
        <v>3</v>
      </c>
      <c r="ES32" s="76">
        <v>2</v>
      </c>
      <c r="ET32" s="76">
        <v>1</v>
      </c>
      <c r="EU32" s="76">
        <v>1</v>
      </c>
      <c r="EV32" s="76">
        <v>2</v>
      </c>
      <c r="EW32" s="76">
        <v>1</v>
      </c>
      <c r="EX32" s="76">
        <v>2</v>
      </c>
      <c r="EY32" s="76">
        <v>0</v>
      </c>
      <c r="EZ32" s="76">
        <v>1</v>
      </c>
      <c r="FA32" s="76">
        <v>2</v>
      </c>
      <c r="FB32" s="76">
        <v>1</v>
      </c>
      <c r="FC32" s="76">
        <v>0</v>
      </c>
      <c r="FD32" s="76">
        <v>1</v>
      </c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0</v>
      </c>
      <c r="CV33" s="62">
        <v>1</v>
      </c>
      <c r="CW33" s="62">
        <v>1</v>
      </c>
      <c r="CX33" s="62">
        <v>1</v>
      </c>
      <c r="CY33" s="62">
        <v>1</v>
      </c>
      <c r="CZ33" s="62">
        <v>0</v>
      </c>
      <c r="DA33" s="62">
        <v>1</v>
      </c>
      <c r="DB33" s="62">
        <v>1</v>
      </c>
      <c r="DC33" s="62">
        <v>0</v>
      </c>
      <c r="DD33" s="62">
        <v>2</v>
      </c>
      <c r="DE33" s="62">
        <v>1</v>
      </c>
      <c r="DF33" s="62">
        <v>0</v>
      </c>
      <c r="DG33" s="62">
        <v>0</v>
      </c>
      <c r="DH33" s="62">
        <v>1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0</v>
      </c>
      <c r="DZ33" s="76">
        <v>0</v>
      </c>
      <c r="EA33" s="76">
        <v>0</v>
      </c>
      <c r="EB33" s="76">
        <v>1</v>
      </c>
      <c r="EC33" s="76">
        <v>0</v>
      </c>
      <c r="ED33" s="76">
        <v>0</v>
      </c>
      <c r="EE33" s="76">
        <v>0</v>
      </c>
      <c r="EF33" s="76">
        <v>0</v>
      </c>
      <c r="EG33" s="76">
        <v>1</v>
      </c>
      <c r="EH33" s="76">
        <v>0</v>
      </c>
      <c r="EI33" s="76">
        <v>0</v>
      </c>
      <c r="EJ33" s="76">
        <v>1</v>
      </c>
      <c r="EK33" s="76">
        <v>1</v>
      </c>
      <c r="EL33" s="76">
        <v>0</v>
      </c>
      <c r="EM33" s="76">
        <v>0</v>
      </c>
      <c r="EN33" s="76">
        <v>1</v>
      </c>
      <c r="EO33" s="76">
        <v>0</v>
      </c>
      <c r="EP33" s="76">
        <v>0</v>
      </c>
      <c r="EQ33" s="76">
        <v>0</v>
      </c>
      <c r="ER33" s="76">
        <v>0</v>
      </c>
      <c r="ES33" s="76">
        <v>1</v>
      </c>
      <c r="ET33" s="76">
        <v>1</v>
      </c>
      <c r="EU33" s="76">
        <v>1</v>
      </c>
      <c r="EV33" s="76">
        <v>0</v>
      </c>
      <c r="EW33" s="76">
        <v>0</v>
      </c>
      <c r="EX33" s="76">
        <v>1</v>
      </c>
      <c r="EY33" s="76">
        <v>0</v>
      </c>
      <c r="EZ33" s="76">
        <v>1</v>
      </c>
      <c r="FA33" s="76">
        <v>0</v>
      </c>
      <c r="FB33" s="76">
        <v>0</v>
      </c>
      <c r="FC33" s="76">
        <v>0</v>
      </c>
      <c r="FD33" s="76">
        <v>0</v>
      </c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0</v>
      </c>
      <c r="CU34" s="62">
        <v>0</v>
      </c>
      <c r="CV34" s="62">
        <v>1</v>
      </c>
      <c r="CW34" s="62">
        <v>0</v>
      </c>
      <c r="CX34" s="62">
        <v>0</v>
      </c>
      <c r="CY34" s="62">
        <v>0</v>
      </c>
      <c r="CZ34" s="62">
        <v>0</v>
      </c>
      <c r="DA34" s="62">
        <v>1</v>
      </c>
      <c r="DB34" s="62">
        <v>0</v>
      </c>
      <c r="DC34" s="62">
        <v>0</v>
      </c>
      <c r="DD34" s="62">
        <v>0</v>
      </c>
      <c r="DE34" s="62">
        <v>0</v>
      </c>
      <c r="DF34" s="62">
        <v>1</v>
      </c>
      <c r="DG34" s="62">
        <v>0</v>
      </c>
      <c r="DH34" s="62">
        <v>1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1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1</v>
      </c>
      <c r="EH34" s="76">
        <v>0</v>
      </c>
      <c r="EI34" s="76">
        <v>0</v>
      </c>
      <c r="EJ34" s="76">
        <v>0</v>
      </c>
      <c r="EK34" s="76">
        <v>0</v>
      </c>
      <c r="EL34" s="76">
        <v>1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1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1</v>
      </c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394</v>
      </c>
      <c r="CT35" s="62">
        <v>170</v>
      </c>
      <c r="CU35" s="62">
        <v>253</v>
      </c>
      <c r="CV35" s="62">
        <v>491</v>
      </c>
      <c r="CW35" s="62">
        <v>460</v>
      </c>
      <c r="CX35" s="62">
        <v>432</v>
      </c>
      <c r="CY35" s="62">
        <v>434</v>
      </c>
      <c r="CZ35" s="62">
        <v>440</v>
      </c>
      <c r="DA35" s="62">
        <v>455</v>
      </c>
      <c r="DB35" s="62">
        <v>497</v>
      </c>
      <c r="DC35" s="62">
        <v>407</v>
      </c>
      <c r="DD35" s="62">
        <v>469</v>
      </c>
      <c r="DE35" s="62">
        <v>403</v>
      </c>
      <c r="DF35" s="62">
        <v>611</v>
      </c>
      <c r="DG35" s="62">
        <v>388</v>
      </c>
      <c r="DH35" s="62">
        <v>437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197</v>
      </c>
      <c r="DZ35" s="76">
        <v>172</v>
      </c>
      <c r="EA35" s="76">
        <v>245</v>
      </c>
      <c r="EB35" s="76">
        <v>243</v>
      </c>
      <c r="EC35" s="76">
        <v>231</v>
      </c>
      <c r="ED35" s="76">
        <v>213</v>
      </c>
      <c r="EE35" s="76">
        <v>223</v>
      </c>
      <c r="EF35" s="76">
        <v>218</v>
      </c>
      <c r="EG35" s="76">
        <v>228</v>
      </c>
      <c r="EH35" s="76">
        <v>253</v>
      </c>
      <c r="EI35" s="76">
        <v>210</v>
      </c>
      <c r="EJ35" s="76">
        <v>238</v>
      </c>
      <c r="EK35" s="76">
        <v>201</v>
      </c>
      <c r="EL35" s="76">
        <v>305</v>
      </c>
      <c r="EM35" s="76">
        <v>196</v>
      </c>
      <c r="EN35" s="76">
        <v>214</v>
      </c>
      <c r="EO35" s="76">
        <v>197</v>
      </c>
      <c r="EP35" s="76">
        <v>168</v>
      </c>
      <c r="EQ35" s="76">
        <v>261</v>
      </c>
      <c r="ER35" s="76">
        <v>248</v>
      </c>
      <c r="ES35" s="76">
        <v>229</v>
      </c>
      <c r="ET35" s="76">
        <v>219</v>
      </c>
      <c r="EU35" s="76">
        <v>211</v>
      </c>
      <c r="EV35" s="76">
        <v>222</v>
      </c>
      <c r="EW35" s="76">
        <v>227</v>
      </c>
      <c r="EX35" s="76">
        <v>244</v>
      </c>
      <c r="EY35" s="76">
        <v>197</v>
      </c>
      <c r="EZ35" s="76">
        <v>231</v>
      </c>
      <c r="FA35" s="76">
        <v>202</v>
      </c>
      <c r="FB35" s="76">
        <v>306</v>
      </c>
      <c r="FC35" s="76">
        <v>192</v>
      </c>
      <c r="FD35" s="76">
        <v>223</v>
      </c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124</v>
      </c>
      <c r="CT36" s="62">
        <v>62</v>
      </c>
      <c r="CU36" s="62">
        <v>62</v>
      </c>
      <c r="CV36" s="62">
        <v>124</v>
      </c>
      <c r="CW36" s="62">
        <v>124</v>
      </c>
      <c r="CX36" s="62">
        <v>124</v>
      </c>
      <c r="CY36" s="62">
        <v>124</v>
      </c>
      <c r="CZ36" s="62">
        <v>124</v>
      </c>
      <c r="DA36" s="62">
        <v>124</v>
      </c>
      <c r="DB36" s="62">
        <v>124</v>
      </c>
      <c r="DC36" s="62">
        <v>124</v>
      </c>
      <c r="DD36" s="62">
        <v>124</v>
      </c>
      <c r="DE36" s="62">
        <v>124</v>
      </c>
      <c r="DF36" s="62">
        <v>124</v>
      </c>
      <c r="DG36" s="62">
        <v>124</v>
      </c>
      <c r="DH36" s="62">
        <v>124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62</v>
      </c>
      <c r="DZ36" s="76">
        <v>62</v>
      </c>
      <c r="EA36" s="76">
        <v>62</v>
      </c>
      <c r="EB36" s="76">
        <v>62</v>
      </c>
      <c r="EC36" s="76">
        <v>62</v>
      </c>
      <c r="ED36" s="76">
        <v>62</v>
      </c>
      <c r="EE36" s="76">
        <v>62</v>
      </c>
      <c r="EF36" s="76">
        <v>62</v>
      </c>
      <c r="EG36" s="76">
        <v>62</v>
      </c>
      <c r="EH36" s="76">
        <v>62</v>
      </c>
      <c r="EI36" s="76">
        <v>62</v>
      </c>
      <c r="EJ36" s="76">
        <v>62</v>
      </c>
      <c r="EK36" s="76">
        <v>62</v>
      </c>
      <c r="EL36" s="76">
        <v>62</v>
      </c>
      <c r="EM36" s="76">
        <v>62</v>
      </c>
      <c r="EN36" s="76">
        <v>62</v>
      </c>
      <c r="EO36" s="76">
        <v>62</v>
      </c>
      <c r="EP36" s="76">
        <v>62</v>
      </c>
      <c r="EQ36" s="76">
        <v>62</v>
      </c>
      <c r="ER36" s="76">
        <v>62</v>
      </c>
      <c r="ES36" s="76">
        <v>62</v>
      </c>
      <c r="ET36" s="76">
        <v>62</v>
      </c>
      <c r="EU36" s="76">
        <v>62</v>
      </c>
      <c r="EV36" s="76">
        <v>62</v>
      </c>
      <c r="EW36" s="76">
        <v>62</v>
      </c>
      <c r="EX36" s="76">
        <v>62</v>
      </c>
      <c r="EY36" s="76">
        <v>62</v>
      </c>
      <c r="EZ36" s="76">
        <v>62</v>
      </c>
      <c r="FA36" s="76">
        <v>62</v>
      </c>
      <c r="FB36" s="76">
        <v>62</v>
      </c>
      <c r="FC36" s="76">
        <v>62</v>
      </c>
      <c r="FD36" s="76">
        <v>62</v>
      </c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3.1774193548387095</v>
      </c>
      <c r="CT37" s="62">
        <v>2.7419354838709675</v>
      </c>
      <c r="CU37" s="62">
        <v>4.080645161290323</v>
      </c>
      <c r="CV37" s="62">
        <v>3.9596774193548385</v>
      </c>
      <c r="CW37" s="62">
        <v>3.7096774193548385</v>
      </c>
      <c r="CX37" s="62">
        <v>3.4838709677419355</v>
      </c>
      <c r="CY37" s="62">
        <v>3.5</v>
      </c>
      <c r="CZ37" s="62">
        <v>3.5483870967741935</v>
      </c>
      <c r="DA37" s="62">
        <v>3.6693548387096775</v>
      </c>
      <c r="DB37" s="62">
        <v>4.008064516129032</v>
      </c>
      <c r="DC37" s="62">
        <v>3.282258064516129</v>
      </c>
      <c r="DD37" s="62">
        <v>3.782258064516129</v>
      </c>
      <c r="DE37" s="62">
        <v>3.25</v>
      </c>
      <c r="DF37" s="62">
        <v>4.92741935483871</v>
      </c>
      <c r="DG37" s="62">
        <v>3.129032258064516</v>
      </c>
      <c r="DH37" s="62">
        <v>3.524193548387097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21</v>
      </c>
      <c r="DY37" s="76">
        <v>3.1774193548387095</v>
      </c>
      <c r="DZ37" s="76">
        <v>2.774193548387097</v>
      </c>
      <c r="EA37" s="76">
        <v>3.9516129032258065</v>
      </c>
      <c r="EB37" s="76">
        <v>3.9193548387096775</v>
      </c>
      <c r="EC37" s="76">
        <v>3.725806451612903</v>
      </c>
      <c r="ED37" s="76">
        <v>3.435483870967742</v>
      </c>
      <c r="EE37" s="76">
        <v>3.596774193548387</v>
      </c>
      <c r="EF37" s="76">
        <v>3.5161290322580645</v>
      </c>
      <c r="EG37" s="76">
        <v>3.6774193548387095</v>
      </c>
      <c r="EH37" s="76">
        <v>4.080645161290323</v>
      </c>
      <c r="EI37" s="76">
        <v>3.3870967741935485</v>
      </c>
      <c r="EJ37" s="76">
        <v>3.838709677419355</v>
      </c>
      <c r="EK37" s="76">
        <v>3.2419354838709675</v>
      </c>
      <c r="EL37" s="76">
        <v>4.919354838709677</v>
      </c>
      <c r="EM37" s="76">
        <v>3.161290322580645</v>
      </c>
      <c r="EN37" s="76">
        <v>3.4516129032258065</v>
      </c>
      <c r="EO37" s="76">
        <v>3.1774193548387095</v>
      </c>
      <c r="EP37" s="76">
        <v>2.7096774193548385</v>
      </c>
      <c r="EQ37" s="76">
        <v>4.209677419354839</v>
      </c>
      <c r="ER37" s="76">
        <v>4</v>
      </c>
      <c r="ES37" s="76">
        <v>3.693548387096774</v>
      </c>
      <c r="ET37" s="76">
        <v>3.532258064516129</v>
      </c>
      <c r="EU37" s="76">
        <v>3.403225806451613</v>
      </c>
      <c r="EV37" s="76">
        <v>3.5806451612903225</v>
      </c>
      <c r="EW37" s="76">
        <v>3.661290322580645</v>
      </c>
      <c r="EX37" s="76">
        <v>3.935483870967742</v>
      </c>
      <c r="EY37" s="76">
        <v>3.1774193548387095</v>
      </c>
      <c r="EZ37" s="76">
        <v>3.725806451612903</v>
      </c>
      <c r="FA37" s="76">
        <v>3.2580645161290325</v>
      </c>
      <c r="FB37" s="76">
        <v>4.935483870967742</v>
      </c>
      <c r="FC37" s="76">
        <v>3.096774193548387</v>
      </c>
      <c r="FD37" s="76">
        <v>3.596774193548387</v>
      </c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10</v>
      </c>
      <c r="CT38" s="62">
        <v>10</v>
      </c>
      <c r="CU38" s="62">
        <v>13</v>
      </c>
      <c r="CV38" s="62">
        <v>16</v>
      </c>
      <c r="CW38" s="62">
        <v>15</v>
      </c>
      <c r="CX38" s="62">
        <v>14</v>
      </c>
      <c r="CY38" s="62">
        <v>13</v>
      </c>
      <c r="CZ38" s="62">
        <v>13</v>
      </c>
      <c r="DA38" s="62">
        <v>15</v>
      </c>
      <c r="DB38" s="62">
        <v>13</v>
      </c>
      <c r="DC38" s="62">
        <v>9</v>
      </c>
      <c r="DD38" s="62">
        <v>13</v>
      </c>
      <c r="DE38" s="62">
        <v>11</v>
      </c>
      <c r="DF38" s="62">
        <v>17</v>
      </c>
      <c r="DG38" s="62">
        <v>12</v>
      </c>
      <c r="DH38" s="62">
        <v>13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4</v>
      </c>
      <c r="DZ38" s="76">
        <v>5</v>
      </c>
      <c r="EA38" s="76">
        <v>6</v>
      </c>
      <c r="EB38" s="76">
        <v>7</v>
      </c>
      <c r="EC38" s="76">
        <v>7</v>
      </c>
      <c r="ED38" s="76">
        <v>7</v>
      </c>
      <c r="EE38" s="76">
        <v>7</v>
      </c>
      <c r="EF38" s="76">
        <v>6</v>
      </c>
      <c r="EG38" s="76">
        <v>9</v>
      </c>
      <c r="EH38" s="76">
        <v>7</v>
      </c>
      <c r="EI38" s="76">
        <v>4</v>
      </c>
      <c r="EJ38" s="76">
        <v>7</v>
      </c>
      <c r="EK38" s="76">
        <v>5</v>
      </c>
      <c r="EL38" s="76">
        <v>8</v>
      </c>
      <c r="EM38" s="76">
        <v>7</v>
      </c>
      <c r="EN38" s="76">
        <v>7</v>
      </c>
      <c r="EO38" s="76">
        <v>6</v>
      </c>
      <c r="EP38" s="76">
        <v>5</v>
      </c>
      <c r="EQ38" s="76">
        <v>7</v>
      </c>
      <c r="ER38" s="76">
        <v>9</v>
      </c>
      <c r="ES38" s="76">
        <v>8</v>
      </c>
      <c r="ET38" s="76">
        <v>7</v>
      </c>
      <c r="EU38" s="76">
        <v>6</v>
      </c>
      <c r="EV38" s="76">
        <v>7</v>
      </c>
      <c r="EW38" s="76">
        <v>6</v>
      </c>
      <c r="EX38" s="76">
        <v>6</v>
      </c>
      <c r="EY38" s="76">
        <v>5</v>
      </c>
      <c r="EZ38" s="76">
        <v>6</v>
      </c>
      <c r="FA38" s="76">
        <v>6</v>
      </c>
      <c r="FB38" s="76">
        <v>9</v>
      </c>
      <c r="FC38" s="76">
        <v>5</v>
      </c>
      <c r="FD38" s="76">
        <v>6</v>
      </c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2.5</v>
      </c>
      <c r="CT40" s="62">
        <v>2.5</v>
      </c>
      <c r="CU40" s="62">
        <v>3.25</v>
      </c>
      <c r="CV40" s="62">
        <v>4</v>
      </c>
      <c r="CW40" s="62">
        <v>3.75</v>
      </c>
      <c r="CX40" s="62">
        <v>3.5</v>
      </c>
      <c r="CY40" s="62">
        <v>3.25</v>
      </c>
      <c r="CZ40" s="62">
        <v>3.25</v>
      </c>
      <c r="DA40" s="62">
        <v>3.75</v>
      </c>
      <c r="DB40" s="62">
        <v>3.25</v>
      </c>
      <c r="DC40" s="62">
        <v>2.25</v>
      </c>
      <c r="DD40" s="62">
        <v>3.25</v>
      </c>
      <c r="DE40" s="62">
        <v>2.75</v>
      </c>
      <c r="DF40" s="62">
        <v>4.25</v>
      </c>
      <c r="DG40" s="62">
        <v>3</v>
      </c>
      <c r="DH40" s="62">
        <v>3.25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23</v>
      </c>
      <c r="DY40" s="76">
        <v>2</v>
      </c>
      <c r="DZ40" s="76">
        <v>2.5</v>
      </c>
      <c r="EA40" s="76">
        <v>3</v>
      </c>
      <c r="EB40" s="76">
        <v>3.5</v>
      </c>
      <c r="EC40" s="76">
        <v>3.5</v>
      </c>
      <c r="ED40" s="76">
        <v>3.5</v>
      </c>
      <c r="EE40" s="76">
        <v>3.5</v>
      </c>
      <c r="EF40" s="76">
        <v>3</v>
      </c>
      <c r="EG40" s="76">
        <v>4.5</v>
      </c>
      <c r="EH40" s="76">
        <v>3.5</v>
      </c>
      <c r="EI40" s="76">
        <v>2</v>
      </c>
      <c r="EJ40" s="76">
        <v>3.5</v>
      </c>
      <c r="EK40" s="76">
        <v>2.5</v>
      </c>
      <c r="EL40" s="76">
        <v>4</v>
      </c>
      <c r="EM40" s="76">
        <v>3.5</v>
      </c>
      <c r="EN40" s="76">
        <v>3.5</v>
      </c>
      <c r="EO40" s="76">
        <v>3</v>
      </c>
      <c r="EP40" s="76">
        <v>2.5</v>
      </c>
      <c r="EQ40" s="76">
        <v>3.5</v>
      </c>
      <c r="ER40" s="76">
        <v>4.5</v>
      </c>
      <c r="ES40" s="76">
        <v>4</v>
      </c>
      <c r="ET40" s="76">
        <v>3.5</v>
      </c>
      <c r="EU40" s="76">
        <v>3</v>
      </c>
      <c r="EV40" s="76">
        <v>3.5</v>
      </c>
      <c r="EW40" s="76">
        <v>3</v>
      </c>
      <c r="EX40" s="76">
        <v>3</v>
      </c>
      <c r="EY40" s="76">
        <v>2.5</v>
      </c>
      <c r="EZ40" s="76">
        <v>3</v>
      </c>
      <c r="FA40" s="76">
        <v>3</v>
      </c>
      <c r="FB40" s="76">
        <v>4.5</v>
      </c>
      <c r="FC40" s="76">
        <v>2.5</v>
      </c>
      <c r="FD40" s="76">
        <v>3</v>
      </c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56</v>
      </c>
      <c r="CT41" s="62">
        <v>45</v>
      </c>
      <c r="CU41" s="62">
        <v>68</v>
      </c>
      <c r="CV41" s="62">
        <v>69</v>
      </c>
      <c r="CW41" s="62">
        <v>66</v>
      </c>
      <c r="CX41" s="62">
        <v>64</v>
      </c>
      <c r="CY41" s="62">
        <v>63</v>
      </c>
      <c r="CZ41" s="62">
        <v>61</v>
      </c>
      <c r="DA41" s="62">
        <v>64</v>
      </c>
      <c r="DB41" s="62">
        <v>66</v>
      </c>
      <c r="DC41" s="62">
        <v>53</v>
      </c>
      <c r="DD41" s="62">
        <v>66</v>
      </c>
      <c r="DE41" s="62">
        <v>62</v>
      </c>
      <c r="DF41" s="62">
        <v>82</v>
      </c>
      <c r="DG41" s="62">
        <v>54</v>
      </c>
      <c r="DH41" s="62">
        <v>62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28</v>
      </c>
      <c r="DZ41" s="76">
        <v>23</v>
      </c>
      <c r="EA41" s="76">
        <v>33</v>
      </c>
      <c r="EB41" s="76">
        <v>33</v>
      </c>
      <c r="EC41" s="76">
        <v>32</v>
      </c>
      <c r="ED41" s="76">
        <v>31</v>
      </c>
      <c r="EE41" s="76">
        <v>31</v>
      </c>
      <c r="EF41" s="76">
        <v>29</v>
      </c>
      <c r="EG41" s="76">
        <v>33</v>
      </c>
      <c r="EH41" s="76">
        <v>31</v>
      </c>
      <c r="EI41" s="76">
        <v>26</v>
      </c>
      <c r="EJ41" s="76">
        <v>33</v>
      </c>
      <c r="EK41" s="76">
        <v>28</v>
      </c>
      <c r="EL41" s="76">
        <v>41</v>
      </c>
      <c r="EM41" s="76">
        <v>29</v>
      </c>
      <c r="EN41" s="76">
        <v>31</v>
      </c>
      <c r="EO41" s="76">
        <v>28</v>
      </c>
      <c r="EP41" s="76">
        <v>22</v>
      </c>
      <c r="EQ41" s="76">
        <v>35</v>
      </c>
      <c r="ER41" s="76">
        <v>36</v>
      </c>
      <c r="ES41" s="76">
        <v>34</v>
      </c>
      <c r="ET41" s="76">
        <v>33</v>
      </c>
      <c r="EU41" s="76">
        <v>32</v>
      </c>
      <c r="EV41" s="76">
        <v>32</v>
      </c>
      <c r="EW41" s="76">
        <v>31</v>
      </c>
      <c r="EX41" s="76">
        <v>35</v>
      </c>
      <c r="EY41" s="76">
        <v>27</v>
      </c>
      <c r="EZ41" s="76">
        <v>33</v>
      </c>
      <c r="FA41" s="76">
        <v>34</v>
      </c>
      <c r="FB41" s="76">
        <v>41</v>
      </c>
      <c r="FC41" s="76">
        <v>25</v>
      </c>
      <c r="FD41" s="76">
        <v>31</v>
      </c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18</v>
      </c>
      <c r="CT42" s="62">
        <v>18</v>
      </c>
      <c r="CU42" s="62">
        <v>18</v>
      </c>
      <c r="CV42" s="62">
        <v>18</v>
      </c>
      <c r="CW42" s="62">
        <v>18</v>
      </c>
      <c r="CX42" s="62">
        <v>18</v>
      </c>
      <c r="CY42" s="62">
        <v>18</v>
      </c>
      <c r="CZ42" s="62">
        <v>18</v>
      </c>
      <c r="DA42" s="62">
        <v>18</v>
      </c>
      <c r="DB42" s="62">
        <v>18</v>
      </c>
      <c r="DC42" s="62">
        <v>18</v>
      </c>
      <c r="DD42" s="62">
        <v>18</v>
      </c>
      <c r="DE42" s="62">
        <v>18</v>
      </c>
      <c r="DF42" s="62">
        <v>18</v>
      </c>
      <c r="DG42" s="62">
        <v>18</v>
      </c>
      <c r="DH42" s="62">
        <v>18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9</v>
      </c>
      <c r="DZ42" s="76">
        <v>9</v>
      </c>
      <c r="EA42" s="76">
        <v>9</v>
      </c>
      <c r="EB42" s="76">
        <v>9</v>
      </c>
      <c r="EC42" s="76">
        <v>9</v>
      </c>
      <c r="ED42" s="76">
        <v>9</v>
      </c>
      <c r="EE42" s="76">
        <v>9</v>
      </c>
      <c r="EF42" s="76">
        <v>9</v>
      </c>
      <c r="EG42" s="76">
        <v>9</v>
      </c>
      <c r="EH42" s="76">
        <v>9</v>
      </c>
      <c r="EI42" s="76">
        <v>9</v>
      </c>
      <c r="EJ42" s="76">
        <v>9</v>
      </c>
      <c r="EK42" s="76">
        <v>9</v>
      </c>
      <c r="EL42" s="76">
        <v>9</v>
      </c>
      <c r="EM42" s="76">
        <v>9</v>
      </c>
      <c r="EN42" s="76">
        <v>9</v>
      </c>
      <c r="EO42" s="76">
        <v>9</v>
      </c>
      <c r="EP42" s="76">
        <v>9</v>
      </c>
      <c r="EQ42" s="76">
        <v>9</v>
      </c>
      <c r="ER42" s="76">
        <v>9</v>
      </c>
      <c r="ES42" s="76">
        <v>9</v>
      </c>
      <c r="ET42" s="76">
        <v>9</v>
      </c>
      <c r="EU42" s="76">
        <v>9</v>
      </c>
      <c r="EV42" s="76">
        <v>9</v>
      </c>
      <c r="EW42" s="76">
        <v>9</v>
      </c>
      <c r="EX42" s="76">
        <v>9</v>
      </c>
      <c r="EY42" s="76">
        <v>9</v>
      </c>
      <c r="EZ42" s="76">
        <v>9</v>
      </c>
      <c r="FA42" s="76">
        <v>9</v>
      </c>
      <c r="FB42" s="76">
        <v>9</v>
      </c>
      <c r="FC42" s="76">
        <v>9</v>
      </c>
      <c r="FD42" s="76">
        <v>9</v>
      </c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3.1111111111111112</v>
      </c>
      <c r="CT43" s="62">
        <v>2.5</v>
      </c>
      <c r="CU43" s="62">
        <v>3.7777777777777777</v>
      </c>
      <c r="CV43" s="62">
        <v>3.8333333333333335</v>
      </c>
      <c r="CW43" s="62">
        <v>3.6666666666666665</v>
      </c>
      <c r="CX43" s="62">
        <v>3.5555555555555554</v>
      </c>
      <c r="CY43" s="62">
        <v>3.5</v>
      </c>
      <c r="CZ43" s="62">
        <v>3.3888888888888888</v>
      </c>
      <c r="DA43" s="62">
        <v>3.5555555555555554</v>
      </c>
      <c r="DB43" s="62">
        <v>3.6666666666666665</v>
      </c>
      <c r="DC43" s="62">
        <v>2.9444444444444446</v>
      </c>
      <c r="DD43" s="62">
        <v>3.6666666666666665</v>
      </c>
      <c r="DE43" s="62">
        <v>3.4444444444444446</v>
      </c>
      <c r="DF43" s="62">
        <v>4.5555555555555554</v>
      </c>
      <c r="DG43" s="62">
        <v>3</v>
      </c>
      <c r="DH43" s="62">
        <v>3.4444444444444446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22</v>
      </c>
      <c r="DY43" s="76">
        <v>3.1111111111111112</v>
      </c>
      <c r="DZ43" s="76">
        <v>2.5555555555555554</v>
      </c>
      <c r="EA43" s="76">
        <v>3.6666666666666665</v>
      </c>
      <c r="EB43" s="76">
        <v>3.6666666666666665</v>
      </c>
      <c r="EC43" s="76">
        <v>3.5555555555555554</v>
      </c>
      <c r="ED43" s="76">
        <v>3.4444444444444446</v>
      </c>
      <c r="EE43" s="76">
        <v>3.4444444444444446</v>
      </c>
      <c r="EF43" s="76">
        <v>3.2222222222222223</v>
      </c>
      <c r="EG43" s="76">
        <v>3.6666666666666665</v>
      </c>
      <c r="EH43" s="76">
        <v>3.4444444444444446</v>
      </c>
      <c r="EI43" s="76">
        <v>2.8888888888888888</v>
      </c>
      <c r="EJ43" s="76">
        <v>3.6666666666666665</v>
      </c>
      <c r="EK43" s="76">
        <v>3.1111111111111112</v>
      </c>
      <c r="EL43" s="76">
        <v>4.5555555555555554</v>
      </c>
      <c r="EM43" s="76">
        <v>3.2222222222222223</v>
      </c>
      <c r="EN43" s="76">
        <v>3.4444444444444446</v>
      </c>
      <c r="EO43" s="76">
        <v>3.1111111111111112</v>
      </c>
      <c r="EP43" s="76">
        <v>2.4444444444444446</v>
      </c>
      <c r="EQ43" s="76">
        <v>3.8888888888888888</v>
      </c>
      <c r="ER43" s="76">
        <v>4</v>
      </c>
      <c r="ES43" s="76">
        <v>3.7777777777777777</v>
      </c>
      <c r="ET43" s="76">
        <v>3.6666666666666665</v>
      </c>
      <c r="EU43" s="76">
        <v>3.5555555555555554</v>
      </c>
      <c r="EV43" s="76">
        <v>3.5555555555555554</v>
      </c>
      <c r="EW43" s="76">
        <v>3.4444444444444446</v>
      </c>
      <c r="EX43" s="76">
        <v>3.8888888888888888</v>
      </c>
      <c r="EY43" s="76">
        <v>3</v>
      </c>
      <c r="EZ43" s="76">
        <v>3.6666666666666665</v>
      </c>
      <c r="FA43" s="76">
        <v>3.7777777777777777</v>
      </c>
      <c r="FB43" s="76">
        <v>4.5555555555555554</v>
      </c>
      <c r="FC43" s="76">
        <v>2.7777777777777777</v>
      </c>
      <c r="FD43" s="76">
        <v>3.4444444444444446</v>
      </c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83</v>
      </c>
      <c r="CT44" s="62">
        <v>69</v>
      </c>
      <c r="CU44" s="62">
        <v>108</v>
      </c>
      <c r="CV44" s="62">
        <v>104</v>
      </c>
      <c r="CW44" s="62">
        <v>97</v>
      </c>
      <c r="CX44" s="62">
        <v>95</v>
      </c>
      <c r="CY44" s="62">
        <v>94</v>
      </c>
      <c r="CZ44" s="62">
        <v>92</v>
      </c>
      <c r="DA44" s="62">
        <v>95</v>
      </c>
      <c r="DB44" s="62">
        <v>101</v>
      </c>
      <c r="DC44" s="62">
        <v>86</v>
      </c>
      <c r="DD44" s="62">
        <v>97</v>
      </c>
      <c r="DE44" s="62">
        <v>92</v>
      </c>
      <c r="DF44" s="62">
        <v>125</v>
      </c>
      <c r="DG44" s="62">
        <v>79</v>
      </c>
      <c r="DH44" s="62">
        <v>94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43</v>
      </c>
      <c r="DZ44" s="76">
        <v>34</v>
      </c>
      <c r="EA44" s="76">
        <v>55</v>
      </c>
      <c r="EB44" s="76">
        <v>49</v>
      </c>
      <c r="EC44" s="76">
        <v>47</v>
      </c>
      <c r="ED44" s="76">
        <v>45</v>
      </c>
      <c r="EE44" s="76">
        <v>47</v>
      </c>
      <c r="EF44" s="76">
        <v>45</v>
      </c>
      <c r="EG44" s="76">
        <v>49</v>
      </c>
      <c r="EH44" s="76">
        <v>50</v>
      </c>
      <c r="EI44" s="76">
        <v>44</v>
      </c>
      <c r="EJ44" s="76">
        <v>49</v>
      </c>
      <c r="EK44" s="76">
        <v>44</v>
      </c>
      <c r="EL44" s="76">
        <v>61</v>
      </c>
      <c r="EM44" s="76">
        <v>41</v>
      </c>
      <c r="EN44" s="76">
        <v>47</v>
      </c>
      <c r="EO44" s="76">
        <v>40</v>
      </c>
      <c r="EP44" s="76">
        <v>35</v>
      </c>
      <c r="EQ44" s="76">
        <v>53</v>
      </c>
      <c r="ER44" s="76">
        <v>55</v>
      </c>
      <c r="ES44" s="76">
        <v>50</v>
      </c>
      <c r="ET44" s="76">
        <v>50</v>
      </c>
      <c r="EU44" s="76">
        <v>47</v>
      </c>
      <c r="EV44" s="76">
        <v>47</v>
      </c>
      <c r="EW44" s="76">
        <v>46</v>
      </c>
      <c r="EX44" s="76">
        <v>51</v>
      </c>
      <c r="EY44" s="76">
        <v>42</v>
      </c>
      <c r="EZ44" s="76">
        <v>48</v>
      </c>
      <c r="FA44" s="76">
        <v>48</v>
      </c>
      <c r="FB44" s="76">
        <v>64</v>
      </c>
      <c r="FC44" s="76">
        <v>38</v>
      </c>
      <c r="FD44" s="76">
        <v>47</v>
      </c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28</v>
      </c>
      <c r="CT45" s="62">
        <v>28</v>
      </c>
      <c r="CU45" s="62">
        <v>28</v>
      </c>
      <c r="CV45" s="62">
        <v>28</v>
      </c>
      <c r="CW45" s="62">
        <v>28</v>
      </c>
      <c r="CX45" s="62">
        <v>28</v>
      </c>
      <c r="CY45" s="62">
        <v>28</v>
      </c>
      <c r="CZ45" s="62">
        <v>28</v>
      </c>
      <c r="DA45" s="62">
        <v>28</v>
      </c>
      <c r="DB45" s="62">
        <v>28</v>
      </c>
      <c r="DC45" s="62">
        <v>28</v>
      </c>
      <c r="DD45" s="62">
        <v>28</v>
      </c>
      <c r="DE45" s="62">
        <v>28</v>
      </c>
      <c r="DF45" s="62">
        <v>28</v>
      </c>
      <c r="DG45" s="62">
        <v>28</v>
      </c>
      <c r="DH45" s="62">
        <v>28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14</v>
      </c>
      <c r="DZ45" s="76">
        <v>14</v>
      </c>
      <c r="EA45" s="76">
        <v>14</v>
      </c>
      <c r="EB45" s="76">
        <v>14</v>
      </c>
      <c r="EC45" s="76">
        <v>14</v>
      </c>
      <c r="ED45" s="76">
        <v>14</v>
      </c>
      <c r="EE45" s="76">
        <v>14</v>
      </c>
      <c r="EF45" s="76">
        <v>14</v>
      </c>
      <c r="EG45" s="76">
        <v>14</v>
      </c>
      <c r="EH45" s="76">
        <v>14</v>
      </c>
      <c r="EI45" s="76">
        <v>14</v>
      </c>
      <c r="EJ45" s="76">
        <v>14</v>
      </c>
      <c r="EK45" s="76">
        <v>14</v>
      </c>
      <c r="EL45" s="76">
        <v>14</v>
      </c>
      <c r="EM45" s="76">
        <v>14</v>
      </c>
      <c r="EN45" s="76">
        <v>14</v>
      </c>
      <c r="EO45" s="76">
        <v>14</v>
      </c>
      <c r="EP45" s="76">
        <v>14</v>
      </c>
      <c r="EQ45" s="76">
        <v>14</v>
      </c>
      <c r="ER45" s="76">
        <v>14</v>
      </c>
      <c r="ES45" s="76">
        <v>14</v>
      </c>
      <c r="ET45" s="76">
        <v>14</v>
      </c>
      <c r="EU45" s="76">
        <v>14</v>
      </c>
      <c r="EV45" s="76">
        <v>14</v>
      </c>
      <c r="EW45" s="76">
        <v>14</v>
      </c>
      <c r="EX45" s="76">
        <v>14</v>
      </c>
      <c r="EY45" s="76">
        <v>14</v>
      </c>
      <c r="EZ45" s="76">
        <v>14</v>
      </c>
      <c r="FA45" s="76">
        <v>14</v>
      </c>
      <c r="FB45" s="76">
        <v>14</v>
      </c>
      <c r="FC45" s="76">
        <v>14</v>
      </c>
      <c r="FD45" s="76">
        <v>14</v>
      </c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2.9642857142857144</v>
      </c>
      <c r="CT46" s="62">
        <v>2.4642857142857144</v>
      </c>
      <c r="CU46" s="62">
        <v>3.8571428571428572</v>
      </c>
      <c r="CV46" s="62">
        <v>3.7142857142857144</v>
      </c>
      <c r="CW46" s="62">
        <v>3.4642857142857144</v>
      </c>
      <c r="CX46" s="62">
        <v>3.3928571428571428</v>
      </c>
      <c r="CY46" s="62">
        <v>3.3571428571428572</v>
      </c>
      <c r="CZ46" s="62">
        <v>3.2857142857142856</v>
      </c>
      <c r="DA46" s="62">
        <v>3.3928571428571428</v>
      </c>
      <c r="DB46" s="62">
        <v>3.6071428571428572</v>
      </c>
      <c r="DC46" s="62">
        <v>3.0714285714285716</v>
      </c>
      <c r="DD46" s="62">
        <v>3.4642857142857144</v>
      </c>
      <c r="DE46" s="62">
        <v>3.2857142857142856</v>
      </c>
      <c r="DF46" s="62">
        <v>4.4642857142857144</v>
      </c>
      <c r="DG46" s="62">
        <v>2.8214285714285716</v>
      </c>
      <c r="DH46" s="62">
        <v>3.3571428571428572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3.0714285714285716</v>
      </c>
      <c r="DZ46" s="76">
        <v>2.4285714285714284</v>
      </c>
      <c r="EA46" s="76">
        <v>3.9285714285714284</v>
      </c>
      <c r="EB46" s="76">
        <v>3.5</v>
      </c>
      <c r="EC46" s="76">
        <v>3.3571428571428572</v>
      </c>
      <c r="ED46" s="76">
        <v>3.2142857142857144</v>
      </c>
      <c r="EE46" s="76">
        <v>3.3571428571428572</v>
      </c>
      <c r="EF46" s="76">
        <v>3.2142857142857144</v>
      </c>
      <c r="EG46" s="76">
        <v>3.5</v>
      </c>
      <c r="EH46" s="76">
        <v>3.5714285714285716</v>
      </c>
      <c r="EI46" s="76">
        <v>3.1428571428571428</v>
      </c>
      <c r="EJ46" s="76">
        <v>3.5</v>
      </c>
      <c r="EK46" s="76">
        <v>3.1428571428571428</v>
      </c>
      <c r="EL46" s="76">
        <v>4.3571428571428568</v>
      </c>
      <c r="EM46" s="76">
        <v>2.9285714285714284</v>
      </c>
      <c r="EN46" s="76">
        <v>3.3571428571428572</v>
      </c>
      <c r="EO46" s="76">
        <v>2.8571428571428572</v>
      </c>
      <c r="EP46" s="76">
        <v>2.5</v>
      </c>
      <c r="EQ46" s="76">
        <v>3.7857142857142856</v>
      </c>
      <c r="ER46" s="76">
        <v>3.9285714285714284</v>
      </c>
      <c r="ES46" s="76">
        <v>3.5714285714285716</v>
      </c>
      <c r="ET46" s="76">
        <v>3.5714285714285716</v>
      </c>
      <c r="EU46" s="76">
        <v>3.3571428571428572</v>
      </c>
      <c r="EV46" s="76">
        <v>3.3571428571428572</v>
      </c>
      <c r="EW46" s="76">
        <v>3.2857142857142856</v>
      </c>
      <c r="EX46" s="76">
        <v>3.6428571428571428</v>
      </c>
      <c r="EY46" s="76">
        <v>3</v>
      </c>
      <c r="EZ46" s="76">
        <v>3.4285714285714284</v>
      </c>
      <c r="FA46" s="76">
        <v>3.4285714285714284</v>
      </c>
      <c r="FB46" s="76">
        <v>4.5714285714285712</v>
      </c>
      <c r="FC46" s="76">
        <v>2.7142857142857144</v>
      </c>
      <c r="FD46" s="76">
        <v>3.3571428571428572</v>
      </c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141</v>
      </c>
      <c r="CT47" s="62">
        <v>121</v>
      </c>
      <c r="CU47" s="62">
        <v>183</v>
      </c>
      <c r="CV47" s="62">
        <v>176</v>
      </c>
      <c r="CW47" s="62">
        <v>165</v>
      </c>
      <c r="CX47" s="62">
        <v>160</v>
      </c>
      <c r="CY47" s="62">
        <v>157</v>
      </c>
      <c r="CZ47" s="62">
        <v>157</v>
      </c>
      <c r="DA47" s="62">
        <v>159</v>
      </c>
      <c r="DB47" s="62">
        <v>172</v>
      </c>
      <c r="DC47" s="62">
        <v>146</v>
      </c>
      <c r="DD47" s="62">
        <v>170</v>
      </c>
      <c r="DE47" s="62">
        <v>151</v>
      </c>
      <c r="DF47" s="62">
        <v>215</v>
      </c>
      <c r="DG47" s="62">
        <v>136</v>
      </c>
      <c r="DH47" s="62">
        <v>157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70</v>
      </c>
      <c r="DZ47" s="76">
        <v>61</v>
      </c>
      <c r="EA47" s="76">
        <v>91</v>
      </c>
      <c r="EB47" s="76">
        <v>83</v>
      </c>
      <c r="EC47" s="76">
        <v>81</v>
      </c>
      <c r="ED47" s="76">
        <v>79</v>
      </c>
      <c r="EE47" s="76">
        <v>78</v>
      </c>
      <c r="EF47" s="76">
        <v>77</v>
      </c>
      <c r="EG47" s="76">
        <v>80</v>
      </c>
      <c r="EH47" s="76">
        <v>87</v>
      </c>
      <c r="EI47" s="76">
        <v>75</v>
      </c>
      <c r="EJ47" s="76">
        <v>85</v>
      </c>
      <c r="EK47" s="76">
        <v>71</v>
      </c>
      <c r="EL47" s="76">
        <v>107</v>
      </c>
      <c r="EM47" s="76">
        <v>70</v>
      </c>
      <c r="EN47" s="76">
        <v>79</v>
      </c>
      <c r="EO47" s="76">
        <v>71</v>
      </c>
      <c r="EP47" s="76">
        <v>60</v>
      </c>
      <c r="EQ47" s="76">
        <v>92</v>
      </c>
      <c r="ER47" s="76">
        <v>93</v>
      </c>
      <c r="ES47" s="76">
        <v>84</v>
      </c>
      <c r="ET47" s="76">
        <v>81</v>
      </c>
      <c r="EU47" s="76">
        <v>79</v>
      </c>
      <c r="EV47" s="76">
        <v>80</v>
      </c>
      <c r="EW47" s="76">
        <v>79</v>
      </c>
      <c r="EX47" s="76">
        <v>85</v>
      </c>
      <c r="EY47" s="76">
        <v>71</v>
      </c>
      <c r="EZ47" s="76">
        <v>85</v>
      </c>
      <c r="FA47" s="76">
        <v>80</v>
      </c>
      <c r="FB47" s="76">
        <v>108</v>
      </c>
      <c r="FC47" s="76">
        <v>66</v>
      </c>
      <c r="FD47" s="76">
        <v>78</v>
      </c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48</v>
      </c>
      <c r="CT48" s="62">
        <v>48</v>
      </c>
      <c r="CU48" s="62">
        <v>48</v>
      </c>
      <c r="CV48" s="62">
        <v>48</v>
      </c>
      <c r="CW48" s="62">
        <v>48</v>
      </c>
      <c r="CX48" s="62">
        <v>48</v>
      </c>
      <c r="CY48" s="62">
        <v>48</v>
      </c>
      <c r="CZ48" s="62">
        <v>48</v>
      </c>
      <c r="DA48" s="62">
        <v>48</v>
      </c>
      <c r="DB48" s="62">
        <v>48</v>
      </c>
      <c r="DC48" s="62">
        <v>48</v>
      </c>
      <c r="DD48" s="62">
        <v>48</v>
      </c>
      <c r="DE48" s="62">
        <v>48</v>
      </c>
      <c r="DF48" s="62">
        <v>48</v>
      </c>
      <c r="DG48" s="62">
        <v>48</v>
      </c>
      <c r="DH48" s="62">
        <v>48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24</v>
      </c>
      <c r="DZ48" s="76">
        <v>24</v>
      </c>
      <c r="EA48" s="76">
        <v>24</v>
      </c>
      <c r="EB48" s="76">
        <v>24</v>
      </c>
      <c r="EC48" s="76">
        <v>24</v>
      </c>
      <c r="ED48" s="76">
        <v>24</v>
      </c>
      <c r="EE48" s="76">
        <v>24</v>
      </c>
      <c r="EF48" s="76">
        <v>24</v>
      </c>
      <c r="EG48" s="76">
        <v>24</v>
      </c>
      <c r="EH48" s="76">
        <v>24</v>
      </c>
      <c r="EI48" s="76">
        <v>24</v>
      </c>
      <c r="EJ48" s="76">
        <v>24</v>
      </c>
      <c r="EK48" s="76">
        <v>24</v>
      </c>
      <c r="EL48" s="76">
        <v>24</v>
      </c>
      <c r="EM48" s="76">
        <v>24</v>
      </c>
      <c r="EN48" s="76">
        <v>24</v>
      </c>
      <c r="EO48" s="76">
        <v>24</v>
      </c>
      <c r="EP48" s="76">
        <v>24</v>
      </c>
      <c r="EQ48" s="76">
        <v>24</v>
      </c>
      <c r="ER48" s="76">
        <v>24</v>
      </c>
      <c r="ES48" s="76">
        <v>24</v>
      </c>
      <c r="ET48" s="76">
        <v>24</v>
      </c>
      <c r="EU48" s="76">
        <v>24</v>
      </c>
      <c r="EV48" s="76">
        <v>24</v>
      </c>
      <c r="EW48" s="76">
        <v>24</v>
      </c>
      <c r="EX48" s="76">
        <v>24</v>
      </c>
      <c r="EY48" s="76">
        <v>24</v>
      </c>
      <c r="EZ48" s="76">
        <v>24</v>
      </c>
      <c r="FA48" s="76">
        <v>24</v>
      </c>
      <c r="FB48" s="76">
        <v>24</v>
      </c>
      <c r="FC48" s="76">
        <v>24</v>
      </c>
      <c r="FD48" s="76">
        <v>24</v>
      </c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2.9375</v>
      </c>
      <c r="CT49" s="62">
        <v>2.5208333333333335</v>
      </c>
      <c r="CU49" s="62">
        <v>3.8125</v>
      </c>
      <c r="CV49" s="62">
        <v>3.6666666666666665</v>
      </c>
      <c r="CW49" s="62">
        <v>3.4375</v>
      </c>
      <c r="CX49" s="62">
        <v>3.3333333333333335</v>
      </c>
      <c r="CY49" s="62">
        <v>3.2708333333333335</v>
      </c>
      <c r="CZ49" s="62">
        <v>3.2708333333333335</v>
      </c>
      <c r="DA49" s="62">
        <v>3.3125</v>
      </c>
      <c r="DB49" s="62">
        <v>3.5833333333333335</v>
      </c>
      <c r="DC49" s="62">
        <v>3.0416666666666665</v>
      </c>
      <c r="DD49" s="62">
        <v>3.5416666666666665</v>
      </c>
      <c r="DE49" s="62">
        <v>3.1458333333333335</v>
      </c>
      <c r="DF49" s="62">
        <v>4.479166666666667</v>
      </c>
      <c r="DG49" s="62">
        <v>2.8333333333333335</v>
      </c>
      <c r="DH49" s="62">
        <v>3.2708333333333335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2.9166666666666665</v>
      </c>
      <c r="DZ49" s="76">
        <v>2.5416666666666665</v>
      </c>
      <c r="EA49" s="76">
        <v>3.7916666666666665</v>
      </c>
      <c r="EB49" s="76">
        <v>3.4583333333333335</v>
      </c>
      <c r="EC49" s="76">
        <v>3.375</v>
      </c>
      <c r="ED49" s="76">
        <v>3.2916666666666665</v>
      </c>
      <c r="EE49" s="76">
        <v>3.25</v>
      </c>
      <c r="EF49" s="76">
        <v>3.2083333333333335</v>
      </c>
      <c r="EG49" s="76">
        <v>3.3333333333333335</v>
      </c>
      <c r="EH49" s="76">
        <v>3.625</v>
      </c>
      <c r="EI49" s="76">
        <v>3.125</v>
      </c>
      <c r="EJ49" s="76">
        <v>3.5416666666666665</v>
      </c>
      <c r="EK49" s="76">
        <v>2.9583333333333335</v>
      </c>
      <c r="EL49" s="76">
        <v>4.458333333333333</v>
      </c>
      <c r="EM49" s="76">
        <v>2.9166666666666665</v>
      </c>
      <c r="EN49" s="76">
        <v>3.2916666666666665</v>
      </c>
      <c r="EO49" s="76">
        <v>2.9583333333333335</v>
      </c>
      <c r="EP49" s="76">
        <v>2.5</v>
      </c>
      <c r="EQ49" s="76">
        <v>3.8333333333333335</v>
      </c>
      <c r="ER49" s="76">
        <v>3.875</v>
      </c>
      <c r="ES49" s="76">
        <v>3.5</v>
      </c>
      <c r="ET49" s="76">
        <v>3.375</v>
      </c>
      <c r="EU49" s="76">
        <v>3.2916666666666665</v>
      </c>
      <c r="EV49" s="76">
        <v>3.3333333333333335</v>
      </c>
      <c r="EW49" s="76">
        <v>3.2916666666666665</v>
      </c>
      <c r="EX49" s="76">
        <v>3.5416666666666665</v>
      </c>
      <c r="EY49" s="76">
        <v>2.9583333333333335</v>
      </c>
      <c r="EZ49" s="76">
        <v>3.5416666666666665</v>
      </c>
      <c r="FA49" s="76">
        <v>3.3333333333333335</v>
      </c>
      <c r="FB49" s="76">
        <v>4.5</v>
      </c>
      <c r="FC49" s="76">
        <v>2.75</v>
      </c>
      <c r="FD49" s="76">
        <v>3.25</v>
      </c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201</v>
      </c>
      <c r="CT50" s="62">
        <v>176</v>
      </c>
      <c r="CU50" s="62">
        <v>258</v>
      </c>
      <c r="CV50" s="62">
        <v>249</v>
      </c>
      <c r="CW50" s="62">
        <v>234</v>
      </c>
      <c r="CX50" s="62">
        <v>227</v>
      </c>
      <c r="CY50" s="62">
        <v>228</v>
      </c>
      <c r="CZ50" s="62">
        <v>223</v>
      </c>
      <c r="DA50" s="62">
        <v>230</v>
      </c>
      <c r="DB50" s="62">
        <v>248</v>
      </c>
      <c r="DC50" s="62">
        <v>206</v>
      </c>
      <c r="DD50" s="62">
        <v>245</v>
      </c>
      <c r="DE50" s="62">
        <v>214</v>
      </c>
      <c r="DF50" s="62">
        <v>306</v>
      </c>
      <c r="DG50" s="62">
        <v>191</v>
      </c>
      <c r="DH50" s="62">
        <v>222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100</v>
      </c>
      <c r="DZ50" s="76">
        <v>91</v>
      </c>
      <c r="EA50" s="76">
        <v>127</v>
      </c>
      <c r="EB50" s="76">
        <v>123</v>
      </c>
      <c r="EC50" s="76">
        <v>115</v>
      </c>
      <c r="ED50" s="76">
        <v>112</v>
      </c>
      <c r="EE50" s="76">
        <v>114</v>
      </c>
      <c r="EF50" s="76">
        <v>109</v>
      </c>
      <c r="EG50" s="76">
        <v>118</v>
      </c>
      <c r="EH50" s="76">
        <v>127</v>
      </c>
      <c r="EI50" s="76">
        <v>106</v>
      </c>
      <c r="EJ50" s="76">
        <v>122</v>
      </c>
      <c r="EK50" s="76">
        <v>103</v>
      </c>
      <c r="EL50" s="76">
        <v>152</v>
      </c>
      <c r="EM50" s="76">
        <v>97</v>
      </c>
      <c r="EN50" s="76">
        <v>111</v>
      </c>
      <c r="EO50" s="76">
        <v>101</v>
      </c>
      <c r="EP50" s="76">
        <v>85</v>
      </c>
      <c r="EQ50" s="76">
        <v>131</v>
      </c>
      <c r="ER50" s="76">
        <v>126</v>
      </c>
      <c r="ES50" s="76">
        <v>119</v>
      </c>
      <c r="ET50" s="76">
        <v>115</v>
      </c>
      <c r="EU50" s="76">
        <v>114</v>
      </c>
      <c r="EV50" s="76">
        <v>114</v>
      </c>
      <c r="EW50" s="76">
        <v>112</v>
      </c>
      <c r="EX50" s="76">
        <v>121</v>
      </c>
      <c r="EY50" s="76">
        <v>100</v>
      </c>
      <c r="EZ50" s="76">
        <v>123</v>
      </c>
      <c r="FA50" s="76">
        <v>111</v>
      </c>
      <c r="FB50" s="76">
        <v>154</v>
      </c>
      <c r="FC50" s="76">
        <v>94</v>
      </c>
      <c r="FD50" s="76">
        <v>111</v>
      </c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68</v>
      </c>
      <c r="CT51" s="62">
        <v>68</v>
      </c>
      <c r="CU51" s="62">
        <v>68</v>
      </c>
      <c r="CV51" s="62">
        <v>68</v>
      </c>
      <c r="CW51" s="62">
        <v>68</v>
      </c>
      <c r="CX51" s="62">
        <v>68</v>
      </c>
      <c r="CY51" s="62">
        <v>68</v>
      </c>
      <c r="CZ51" s="62">
        <v>68</v>
      </c>
      <c r="DA51" s="62">
        <v>68</v>
      </c>
      <c r="DB51" s="62">
        <v>68</v>
      </c>
      <c r="DC51" s="62">
        <v>68</v>
      </c>
      <c r="DD51" s="62">
        <v>68</v>
      </c>
      <c r="DE51" s="62">
        <v>68</v>
      </c>
      <c r="DF51" s="62">
        <v>68</v>
      </c>
      <c r="DG51" s="62">
        <v>68</v>
      </c>
      <c r="DH51" s="62">
        <v>68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34</v>
      </c>
      <c r="DZ51" s="76">
        <v>34</v>
      </c>
      <c r="EA51" s="76">
        <v>34</v>
      </c>
      <c r="EB51" s="76">
        <v>34</v>
      </c>
      <c r="EC51" s="76">
        <v>34</v>
      </c>
      <c r="ED51" s="76">
        <v>34</v>
      </c>
      <c r="EE51" s="76">
        <v>34</v>
      </c>
      <c r="EF51" s="76">
        <v>34</v>
      </c>
      <c r="EG51" s="76">
        <v>34</v>
      </c>
      <c r="EH51" s="76">
        <v>34</v>
      </c>
      <c r="EI51" s="76">
        <v>34</v>
      </c>
      <c r="EJ51" s="76">
        <v>34</v>
      </c>
      <c r="EK51" s="76">
        <v>34</v>
      </c>
      <c r="EL51" s="76">
        <v>34</v>
      </c>
      <c r="EM51" s="76">
        <v>34</v>
      </c>
      <c r="EN51" s="76">
        <v>34</v>
      </c>
      <c r="EO51" s="76">
        <v>34</v>
      </c>
      <c r="EP51" s="76">
        <v>34</v>
      </c>
      <c r="EQ51" s="76">
        <v>34</v>
      </c>
      <c r="ER51" s="76">
        <v>34</v>
      </c>
      <c r="ES51" s="76">
        <v>34</v>
      </c>
      <c r="ET51" s="76">
        <v>34</v>
      </c>
      <c r="EU51" s="76">
        <v>34</v>
      </c>
      <c r="EV51" s="76">
        <v>34</v>
      </c>
      <c r="EW51" s="76">
        <v>34</v>
      </c>
      <c r="EX51" s="76">
        <v>34</v>
      </c>
      <c r="EY51" s="76">
        <v>34</v>
      </c>
      <c r="EZ51" s="76">
        <v>34</v>
      </c>
      <c r="FA51" s="76">
        <v>34</v>
      </c>
      <c r="FB51" s="76">
        <v>34</v>
      </c>
      <c r="FC51" s="76">
        <v>34</v>
      </c>
      <c r="FD51" s="76">
        <v>34</v>
      </c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2.9558823529411766</v>
      </c>
      <c r="CT52" s="62">
        <v>2.5882352941176472</v>
      </c>
      <c r="CU52" s="62">
        <v>3.7941176470588234</v>
      </c>
      <c r="CV52" s="62">
        <v>3.6617647058823528</v>
      </c>
      <c r="CW52" s="62">
        <v>3.4411764705882355</v>
      </c>
      <c r="CX52" s="62">
        <v>3.3382352941176472</v>
      </c>
      <c r="CY52" s="62">
        <v>3.3529411764705883</v>
      </c>
      <c r="CZ52" s="62">
        <v>3.2794117647058822</v>
      </c>
      <c r="DA52" s="62">
        <v>3.3823529411764706</v>
      </c>
      <c r="DB52" s="62">
        <v>3.6470588235294117</v>
      </c>
      <c r="DC52" s="62">
        <v>3.0294117647058822</v>
      </c>
      <c r="DD52" s="62">
        <v>3.6029411764705883</v>
      </c>
      <c r="DE52" s="62">
        <v>3.1470588235294117</v>
      </c>
      <c r="DF52" s="62">
        <v>4.5</v>
      </c>
      <c r="DG52" s="62">
        <v>2.8088235294117645</v>
      </c>
      <c r="DH52" s="62">
        <v>3.2647058823529411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2.9411764705882355</v>
      </c>
      <c r="DZ52" s="76">
        <v>2.6764705882352939</v>
      </c>
      <c r="EA52" s="76">
        <v>3.7352941176470589</v>
      </c>
      <c r="EB52" s="76">
        <v>3.6176470588235294</v>
      </c>
      <c r="EC52" s="76">
        <v>3.3823529411764706</v>
      </c>
      <c r="ED52" s="76">
        <v>3.2941176470588234</v>
      </c>
      <c r="EE52" s="76">
        <v>3.3529411764705883</v>
      </c>
      <c r="EF52" s="76">
        <v>3.2058823529411766</v>
      </c>
      <c r="EG52" s="76">
        <v>3.4705882352941178</v>
      </c>
      <c r="EH52" s="76">
        <v>3.7352941176470589</v>
      </c>
      <c r="EI52" s="76">
        <v>3.1176470588235294</v>
      </c>
      <c r="EJ52" s="76">
        <v>3.5882352941176472</v>
      </c>
      <c r="EK52" s="76">
        <v>3.0294117647058822</v>
      </c>
      <c r="EL52" s="76">
        <v>4.4705882352941178</v>
      </c>
      <c r="EM52" s="76">
        <v>2.8529411764705883</v>
      </c>
      <c r="EN52" s="76">
        <v>3.2647058823529411</v>
      </c>
      <c r="EO52" s="76">
        <v>2.9705882352941178</v>
      </c>
      <c r="EP52" s="76">
        <v>2.5</v>
      </c>
      <c r="EQ52" s="76">
        <v>3.8529411764705883</v>
      </c>
      <c r="ER52" s="76">
        <v>3.7058823529411766</v>
      </c>
      <c r="ES52" s="76">
        <v>3.5</v>
      </c>
      <c r="ET52" s="76">
        <v>3.3823529411764706</v>
      </c>
      <c r="EU52" s="76">
        <v>3.3529411764705883</v>
      </c>
      <c r="EV52" s="76">
        <v>3.3529411764705883</v>
      </c>
      <c r="EW52" s="76">
        <v>3.2941176470588234</v>
      </c>
      <c r="EX52" s="76">
        <v>3.5588235294117645</v>
      </c>
      <c r="EY52" s="76">
        <v>2.9411764705882355</v>
      </c>
      <c r="EZ52" s="76">
        <v>3.6176470588235294</v>
      </c>
      <c r="FA52" s="76">
        <v>3.2647058823529411</v>
      </c>
      <c r="FB52" s="76">
        <v>4.5294117647058822</v>
      </c>
      <c r="FC52" s="76">
        <v>2.7647058823529411</v>
      </c>
      <c r="FD52" s="76">
        <v>3.2647058823529411</v>
      </c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368</v>
      </c>
      <c r="CT53" s="62">
        <v>320</v>
      </c>
      <c r="CU53" s="62">
        <v>481</v>
      </c>
      <c r="CV53" s="62">
        <v>460</v>
      </c>
      <c r="CW53" s="62">
        <v>432</v>
      </c>
      <c r="CX53" s="62">
        <v>404</v>
      </c>
      <c r="CY53" s="62">
        <v>410</v>
      </c>
      <c r="CZ53" s="62">
        <v>416</v>
      </c>
      <c r="DA53" s="62">
        <v>427</v>
      </c>
      <c r="DB53" s="62">
        <v>470</v>
      </c>
      <c r="DC53" s="62">
        <v>388</v>
      </c>
      <c r="DD53" s="62">
        <v>443</v>
      </c>
      <c r="DE53" s="62">
        <v>379</v>
      </c>
      <c r="DF53" s="62">
        <v>577</v>
      </c>
      <c r="DG53" s="62">
        <v>367</v>
      </c>
      <c r="DH53" s="62">
        <v>410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183</v>
      </c>
      <c r="DZ53" s="76">
        <v>162</v>
      </c>
      <c r="EA53" s="76">
        <v>233</v>
      </c>
      <c r="EB53" s="76">
        <v>229</v>
      </c>
      <c r="EC53" s="76">
        <v>218</v>
      </c>
      <c r="ED53" s="76">
        <v>199</v>
      </c>
      <c r="EE53" s="76">
        <v>212</v>
      </c>
      <c r="EF53" s="76">
        <v>208</v>
      </c>
      <c r="EG53" s="76">
        <v>211</v>
      </c>
      <c r="EH53" s="76">
        <v>240</v>
      </c>
      <c r="EI53" s="76">
        <v>201</v>
      </c>
      <c r="EJ53" s="76">
        <v>225</v>
      </c>
      <c r="EK53" s="76">
        <v>190</v>
      </c>
      <c r="EL53" s="76">
        <v>287</v>
      </c>
      <c r="EM53" s="76">
        <v>185</v>
      </c>
      <c r="EN53" s="76">
        <v>200</v>
      </c>
      <c r="EO53" s="76">
        <v>185</v>
      </c>
      <c r="EP53" s="76">
        <v>158</v>
      </c>
      <c r="EQ53" s="76">
        <v>248</v>
      </c>
      <c r="ER53" s="76">
        <v>231</v>
      </c>
      <c r="ES53" s="76">
        <v>214</v>
      </c>
      <c r="ET53" s="76">
        <v>205</v>
      </c>
      <c r="EU53" s="76">
        <v>198</v>
      </c>
      <c r="EV53" s="76">
        <v>208</v>
      </c>
      <c r="EW53" s="76">
        <v>216</v>
      </c>
      <c r="EX53" s="76">
        <v>230</v>
      </c>
      <c r="EY53" s="76">
        <v>187</v>
      </c>
      <c r="EZ53" s="76">
        <v>218</v>
      </c>
      <c r="FA53" s="76">
        <v>189</v>
      </c>
      <c r="FB53" s="76">
        <v>290</v>
      </c>
      <c r="FC53" s="76">
        <v>182</v>
      </c>
      <c r="FD53" s="76">
        <v>210</v>
      </c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118</v>
      </c>
      <c r="CT54" s="62">
        <v>118</v>
      </c>
      <c r="CU54" s="62">
        <v>118</v>
      </c>
      <c r="CV54" s="62">
        <v>118</v>
      </c>
      <c r="CW54" s="62">
        <v>118</v>
      </c>
      <c r="CX54" s="62">
        <v>118</v>
      </c>
      <c r="CY54" s="62">
        <v>118</v>
      </c>
      <c r="CZ54" s="62">
        <v>118</v>
      </c>
      <c r="DA54" s="62">
        <v>118</v>
      </c>
      <c r="DB54" s="62">
        <v>118</v>
      </c>
      <c r="DC54" s="62">
        <v>118</v>
      </c>
      <c r="DD54" s="62">
        <v>118</v>
      </c>
      <c r="DE54" s="62">
        <v>118</v>
      </c>
      <c r="DF54" s="62">
        <v>118</v>
      </c>
      <c r="DG54" s="62">
        <v>118</v>
      </c>
      <c r="DH54" s="62">
        <v>118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59</v>
      </c>
      <c r="DZ54" s="76">
        <v>59</v>
      </c>
      <c r="EA54" s="76">
        <v>59</v>
      </c>
      <c r="EB54" s="76">
        <v>59</v>
      </c>
      <c r="EC54" s="76">
        <v>59</v>
      </c>
      <c r="ED54" s="76">
        <v>59</v>
      </c>
      <c r="EE54" s="76">
        <v>59</v>
      </c>
      <c r="EF54" s="76">
        <v>59</v>
      </c>
      <c r="EG54" s="76">
        <v>59</v>
      </c>
      <c r="EH54" s="76">
        <v>59</v>
      </c>
      <c r="EI54" s="76">
        <v>59</v>
      </c>
      <c r="EJ54" s="76">
        <v>59</v>
      </c>
      <c r="EK54" s="76">
        <v>59</v>
      </c>
      <c r="EL54" s="76">
        <v>59</v>
      </c>
      <c r="EM54" s="76">
        <v>59</v>
      </c>
      <c r="EN54" s="76">
        <v>59</v>
      </c>
      <c r="EO54" s="76">
        <v>59</v>
      </c>
      <c r="EP54" s="76">
        <v>59</v>
      </c>
      <c r="EQ54" s="76">
        <v>59</v>
      </c>
      <c r="ER54" s="76">
        <v>59</v>
      </c>
      <c r="ES54" s="76">
        <v>59</v>
      </c>
      <c r="ET54" s="76">
        <v>59</v>
      </c>
      <c r="EU54" s="76">
        <v>59</v>
      </c>
      <c r="EV54" s="76">
        <v>59</v>
      </c>
      <c r="EW54" s="76">
        <v>59</v>
      </c>
      <c r="EX54" s="76">
        <v>59</v>
      </c>
      <c r="EY54" s="76">
        <v>59</v>
      </c>
      <c r="EZ54" s="76">
        <v>59</v>
      </c>
      <c r="FA54" s="76">
        <v>59</v>
      </c>
      <c r="FB54" s="76">
        <v>59</v>
      </c>
      <c r="FC54" s="76">
        <v>59</v>
      </c>
      <c r="FD54" s="76">
        <v>59</v>
      </c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3.1186440677966103</v>
      </c>
      <c r="CT55" s="62">
        <v>2.7118644067796609</v>
      </c>
      <c r="CU55" s="62">
        <v>4.0762711864406782</v>
      </c>
      <c r="CV55" s="62">
        <v>3.8983050847457625</v>
      </c>
      <c r="CW55" s="62">
        <v>3.6610169491525424</v>
      </c>
      <c r="CX55" s="62">
        <v>3.4237288135593222</v>
      </c>
      <c r="CY55" s="62">
        <v>3.4745762711864407</v>
      </c>
      <c r="CZ55" s="62">
        <v>3.5254237288135593</v>
      </c>
      <c r="DA55" s="62">
        <v>3.6186440677966103</v>
      </c>
      <c r="DB55" s="62">
        <v>3.9830508474576272</v>
      </c>
      <c r="DC55" s="62">
        <v>3.2881355932203391</v>
      </c>
      <c r="DD55" s="62">
        <v>3.7542372881355934</v>
      </c>
      <c r="DE55" s="62">
        <v>3.2118644067796609</v>
      </c>
      <c r="DF55" s="62">
        <v>4.8898305084745761</v>
      </c>
      <c r="DG55" s="62">
        <v>3.1101694915254239</v>
      </c>
      <c r="DH55" s="62">
        <v>3.4745762711864407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3.1016949152542375</v>
      </c>
      <c r="DZ55" s="76">
        <v>2.7457627118644066</v>
      </c>
      <c r="EA55" s="76">
        <v>3.9491525423728815</v>
      </c>
      <c r="EB55" s="76">
        <v>3.8813559322033897</v>
      </c>
      <c r="EC55" s="76">
        <v>3.6949152542372881</v>
      </c>
      <c r="ED55" s="76">
        <v>3.3728813559322033</v>
      </c>
      <c r="EE55" s="76">
        <v>3.593220338983051</v>
      </c>
      <c r="EF55" s="76">
        <v>3.5254237288135593</v>
      </c>
      <c r="EG55" s="76">
        <v>3.5762711864406778</v>
      </c>
      <c r="EH55" s="76">
        <v>4.0677966101694913</v>
      </c>
      <c r="EI55" s="76">
        <v>3.406779661016949</v>
      </c>
      <c r="EJ55" s="76">
        <v>3.8135593220338984</v>
      </c>
      <c r="EK55" s="76">
        <v>3.2203389830508473</v>
      </c>
      <c r="EL55" s="76">
        <v>4.8644067796610173</v>
      </c>
      <c r="EM55" s="76">
        <v>3.1355932203389831</v>
      </c>
      <c r="EN55" s="76">
        <v>3.3898305084745761</v>
      </c>
      <c r="EO55" s="76">
        <v>3.1355932203389831</v>
      </c>
      <c r="EP55" s="76">
        <v>2.6779661016949152</v>
      </c>
      <c r="EQ55" s="76">
        <v>4.2033898305084749</v>
      </c>
      <c r="ER55" s="76">
        <v>3.9152542372881354</v>
      </c>
      <c r="ES55" s="76">
        <v>3.6271186440677967</v>
      </c>
      <c r="ET55" s="76">
        <v>3.4745762711864407</v>
      </c>
      <c r="EU55" s="76">
        <v>3.3559322033898304</v>
      </c>
      <c r="EV55" s="76">
        <v>3.5254237288135593</v>
      </c>
      <c r="EW55" s="76">
        <v>3.6610169491525424</v>
      </c>
      <c r="EX55" s="76">
        <v>3.8983050847457625</v>
      </c>
      <c r="EY55" s="76">
        <v>3.1694915254237288</v>
      </c>
      <c r="EZ55" s="76">
        <v>3.6949152542372881</v>
      </c>
      <c r="FA55" s="76">
        <v>3.2033898305084745</v>
      </c>
      <c r="FB55" s="76">
        <v>4.9152542372881358</v>
      </c>
      <c r="FC55" s="76">
        <v>3.0847457627118646</v>
      </c>
      <c r="FD55" s="76">
        <v>3.5593220338983049</v>
      </c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26</v>
      </c>
      <c r="CT56" s="62">
        <v>20</v>
      </c>
      <c r="CU56" s="62">
        <v>25</v>
      </c>
      <c r="CV56" s="62">
        <v>31</v>
      </c>
      <c r="CW56" s="62">
        <v>28</v>
      </c>
      <c r="CX56" s="62">
        <v>28</v>
      </c>
      <c r="CY56" s="62">
        <v>24</v>
      </c>
      <c r="CZ56" s="62">
        <v>24</v>
      </c>
      <c r="DA56" s="62">
        <v>28</v>
      </c>
      <c r="DB56" s="62">
        <v>27</v>
      </c>
      <c r="DC56" s="62">
        <v>19</v>
      </c>
      <c r="DD56" s="62">
        <v>26</v>
      </c>
      <c r="DE56" s="62">
        <v>24</v>
      </c>
      <c r="DF56" s="62">
        <v>34</v>
      </c>
      <c r="DG56" s="62">
        <v>21</v>
      </c>
      <c r="DH56" s="62">
        <v>27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14</v>
      </c>
      <c r="DZ56" s="76">
        <v>10</v>
      </c>
      <c r="EA56" s="76">
        <v>12</v>
      </c>
      <c r="EB56" s="76">
        <v>14</v>
      </c>
      <c r="EC56" s="76">
        <v>13</v>
      </c>
      <c r="ED56" s="76">
        <v>14</v>
      </c>
      <c r="EE56" s="76">
        <v>11</v>
      </c>
      <c r="EF56" s="76">
        <v>10</v>
      </c>
      <c r="EG56" s="76">
        <v>17</v>
      </c>
      <c r="EH56" s="76">
        <v>13</v>
      </c>
      <c r="EI56" s="76">
        <v>9</v>
      </c>
      <c r="EJ56" s="76">
        <v>13</v>
      </c>
      <c r="EK56" s="76">
        <v>11</v>
      </c>
      <c r="EL56" s="76">
        <v>18</v>
      </c>
      <c r="EM56" s="76">
        <v>11</v>
      </c>
      <c r="EN56" s="76">
        <v>14</v>
      </c>
      <c r="EO56" s="76">
        <v>12</v>
      </c>
      <c r="EP56" s="76">
        <v>10</v>
      </c>
      <c r="EQ56" s="76">
        <v>13</v>
      </c>
      <c r="ER56" s="76">
        <v>17</v>
      </c>
      <c r="ES56" s="76">
        <v>15</v>
      </c>
      <c r="ET56" s="76">
        <v>14</v>
      </c>
      <c r="EU56" s="76">
        <v>13</v>
      </c>
      <c r="EV56" s="76">
        <v>14</v>
      </c>
      <c r="EW56" s="76">
        <v>11</v>
      </c>
      <c r="EX56" s="76">
        <v>14</v>
      </c>
      <c r="EY56" s="76">
        <v>10</v>
      </c>
      <c r="EZ56" s="76">
        <v>13</v>
      </c>
      <c r="FA56" s="76">
        <v>13</v>
      </c>
      <c r="FB56" s="76">
        <v>16</v>
      </c>
      <c r="FC56" s="76">
        <v>10</v>
      </c>
      <c r="FD56" s="76">
        <v>13</v>
      </c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6</v>
      </c>
      <c r="CT57" s="62">
        <v>6</v>
      </c>
      <c r="CU57" s="62">
        <v>6</v>
      </c>
      <c r="CV57" s="62">
        <v>6</v>
      </c>
      <c r="CW57" s="62">
        <v>6</v>
      </c>
      <c r="CX57" s="62">
        <v>6</v>
      </c>
      <c r="CY57" s="62">
        <v>6</v>
      </c>
      <c r="CZ57" s="62">
        <v>6</v>
      </c>
      <c r="DA57" s="62">
        <v>6</v>
      </c>
      <c r="DB57" s="62">
        <v>6</v>
      </c>
      <c r="DC57" s="62">
        <v>6</v>
      </c>
      <c r="DD57" s="62">
        <v>6</v>
      </c>
      <c r="DE57" s="62">
        <v>6</v>
      </c>
      <c r="DF57" s="62">
        <v>6</v>
      </c>
      <c r="DG57" s="62">
        <v>6</v>
      </c>
      <c r="DH57" s="62">
        <v>6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3</v>
      </c>
      <c r="DZ57" s="76">
        <v>3</v>
      </c>
      <c r="EA57" s="76">
        <v>3</v>
      </c>
      <c r="EB57" s="76">
        <v>3</v>
      </c>
      <c r="EC57" s="76">
        <v>3</v>
      </c>
      <c r="ED57" s="76">
        <v>3</v>
      </c>
      <c r="EE57" s="76">
        <v>3</v>
      </c>
      <c r="EF57" s="76">
        <v>3</v>
      </c>
      <c r="EG57" s="76">
        <v>3</v>
      </c>
      <c r="EH57" s="76">
        <v>3</v>
      </c>
      <c r="EI57" s="76">
        <v>3</v>
      </c>
      <c r="EJ57" s="76">
        <v>3</v>
      </c>
      <c r="EK57" s="76">
        <v>3</v>
      </c>
      <c r="EL57" s="76">
        <v>3</v>
      </c>
      <c r="EM57" s="76">
        <v>3</v>
      </c>
      <c r="EN57" s="76">
        <v>3</v>
      </c>
      <c r="EO57" s="76">
        <v>3</v>
      </c>
      <c r="EP57" s="76">
        <v>3</v>
      </c>
      <c r="EQ57" s="76">
        <v>3</v>
      </c>
      <c r="ER57" s="76">
        <v>3</v>
      </c>
      <c r="ES57" s="76">
        <v>3</v>
      </c>
      <c r="ET57" s="76">
        <v>3</v>
      </c>
      <c r="EU57" s="76">
        <v>3</v>
      </c>
      <c r="EV57" s="76">
        <v>3</v>
      </c>
      <c r="EW57" s="76">
        <v>3</v>
      </c>
      <c r="EX57" s="76">
        <v>3</v>
      </c>
      <c r="EY57" s="76">
        <v>3</v>
      </c>
      <c r="EZ57" s="76">
        <v>3</v>
      </c>
      <c r="FA57" s="76">
        <v>3</v>
      </c>
      <c r="FB57" s="76">
        <v>3</v>
      </c>
      <c r="FC57" s="76">
        <v>3</v>
      </c>
      <c r="FD57" s="76">
        <v>3</v>
      </c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4.333333333333333</v>
      </c>
      <c r="CT58" s="62">
        <v>3.3333333333333335</v>
      </c>
      <c r="CU58" s="62">
        <v>4.166666666666667</v>
      </c>
      <c r="CV58" s="62">
        <v>5.166666666666667</v>
      </c>
      <c r="CW58" s="62">
        <v>4.666666666666667</v>
      </c>
      <c r="CX58" s="62">
        <v>4.666666666666667</v>
      </c>
      <c r="CY58" s="62">
        <v>4</v>
      </c>
      <c r="CZ58" s="62">
        <v>4</v>
      </c>
      <c r="DA58" s="62">
        <v>4.666666666666667</v>
      </c>
      <c r="DB58" s="62">
        <v>4.5</v>
      </c>
      <c r="DC58" s="62">
        <v>3.1666666666666665</v>
      </c>
      <c r="DD58" s="62">
        <v>4.333333333333333</v>
      </c>
      <c r="DE58" s="62">
        <v>4</v>
      </c>
      <c r="DF58" s="62">
        <v>5.666666666666667</v>
      </c>
      <c r="DG58" s="62">
        <v>3.5</v>
      </c>
      <c r="DH58" s="62">
        <v>4.5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4.666666666666667</v>
      </c>
      <c r="DZ58" s="76">
        <v>3.3333333333333335</v>
      </c>
      <c r="EA58" s="76">
        <v>4</v>
      </c>
      <c r="EB58" s="76">
        <v>4.666666666666667</v>
      </c>
      <c r="EC58" s="76">
        <v>4.333333333333333</v>
      </c>
      <c r="ED58" s="76">
        <v>4.666666666666667</v>
      </c>
      <c r="EE58" s="76">
        <v>3.6666666666666665</v>
      </c>
      <c r="EF58" s="76">
        <v>3.3333333333333335</v>
      </c>
      <c r="EG58" s="76">
        <v>5.666666666666667</v>
      </c>
      <c r="EH58" s="76">
        <v>4.333333333333333</v>
      </c>
      <c r="EI58" s="76">
        <v>3</v>
      </c>
      <c r="EJ58" s="76">
        <v>4.333333333333333</v>
      </c>
      <c r="EK58" s="76">
        <v>3.6666666666666665</v>
      </c>
      <c r="EL58" s="76">
        <v>6</v>
      </c>
      <c r="EM58" s="76">
        <v>3.6666666666666665</v>
      </c>
      <c r="EN58" s="76">
        <v>4.666666666666667</v>
      </c>
      <c r="EO58" s="76">
        <v>4</v>
      </c>
      <c r="EP58" s="76">
        <v>3.3333333333333335</v>
      </c>
      <c r="EQ58" s="76">
        <v>4.333333333333333</v>
      </c>
      <c r="ER58" s="76">
        <v>5.666666666666667</v>
      </c>
      <c r="ES58" s="76">
        <v>5</v>
      </c>
      <c r="ET58" s="76">
        <v>4.666666666666667</v>
      </c>
      <c r="EU58" s="76">
        <v>4.333333333333333</v>
      </c>
      <c r="EV58" s="76">
        <v>4.666666666666667</v>
      </c>
      <c r="EW58" s="76">
        <v>3.6666666666666665</v>
      </c>
      <c r="EX58" s="76">
        <v>4.666666666666667</v>
      </c>
      <c r="EY58" s="76">
        <v>3.3333333333333335</v>
      </c>
      <c r="EZ58" s="76">
        <v>4.333333333333333</v>
      </c>
      <c r="FA58" s="76">
        <v>4.333333333333333</v>
      </c>
      <c r="FB58" s="76">
        <v>5.333333333333333</v>
      </c>
      <c r="FC58" s="76">
        <v>3.3333333333333335</v>
      </c>
      <c r="FD58" s="76">
        <v>4.333333333333333</v>
      </c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5</v>
      </c>
      <c r="CT59" s="62">
        <v>4</v>
      </c>
      <c r="CU59" s="62">
        <v>7</v>
      </c>
      <c r="CV59" s="62">
        <v>7</v>
      </c>
      <c r="CW59" s="62">
        <v>5</v>
      </c>
      <c r="CX59" s="62">
        <v>6</v>
      </c>
      <c r="CY59" s="62">
        <v>6</v>
      </c>
      <c r="CZ59" s="62">
        <v>5</v>
      </c>
      <c r="DA59" s="62">
        <v>6</v>
      </c>
      <c r="DB59" s="62">
        <v>6</v>
      </c>
      <c r="DC59" s="62">
        <v>5</v>
      </c>
      <c r="DD59" s="62">
        <v>7</v>
      </c>
      <c r="DE59" s="62">
        <v>6</v>
      </c>
      <c r="DF59" s="62">
        <v>7</v>
      </c>
      <c r="DG59" s="62">
        <v>6</v>
      </c>
      <c r="DH59" s="62">
        <v>6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2</v>
      </c>
      <c r="DZ59" s="76">
        <v>2</v>
      </c>
      <c r="EA59" s="76">
        <v>3</v>
      </c>
      <c r="EB59" s="76">
        <v>3</v>
      </c>
      <c r="EC59" s="76">
        <v>3</v>
      </c>
      <c r="ED59" s="76">
        <v>3</v>
      </c>
      <c r="EE59" s="76">
        <v>4</v>
      </c>
      <c r="EF59" s="76">
        <v>3</v>
      </c>
      <c r="EG59" s="76">
        <v>3</v>
      </c>
      <c r="EH59" s="76">
        <v>3</v>
      </c>
      <c r="EI59" s="76">
        <v>2</v>
      </c>
      <c r="EJ59" s="76">
        <v>4</v>
      </c>
      <c r="EK59" s="76">
        <v>3</v>
      </c>
      <c r="EL59" s="76">
        <v>3</v>
      </c>
      <c r="EM59" s="76">
        <v>4</v>
      </c>
      <c r="EN59" s="76">
        <v>3</v>
      </c>
      <c r="EO59" s="76">
        <v>3</v>
      </c>
      <c r="EP59" s="76">
        <v>2</v>
      </c>
      <c r="EQ59" s="76">
        <v>4</v>
      </c>
      <c r="ER59" s="76">
        <v>4</v>
      </c>
      <c r="ES59" s="76">
        <v>2</v>
      </c>
      <c r="ET59" s="76">
        <v>3</v>
      </c>
      <c r="EU59" s="76">
        <v>2</v>
      </c>
      <c r="EV59" s="76">
        <v>2</v>
      </c>
      <c r="EW59" s="76">
        <v>3</v>
      </c>
      <c r="EX59" s="76">
        <v>3</v>
      </c>
      <c r="EY59" s="76">
        <v>3</v>
      </c>
      <c r="EZ59" s="76">
        <v>3</v>
      </c>
      <c r="FA59" s="76">
        <v>3</v>
      </c>
      <c r="FB59" s="76">
        <v>4</v>
      </c>
      <c r="FC59" s="76">
        <v>2</v>
      </c>
      <c r="FD59" s="76">
        <v>3</v>
      </c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2</v>
      </c>
      <c r="CU61" s="62">
        <v>3.5</v>
      </c>
      <c r="CV61" s="62">
        <v>3.5</v>
      </c>
      <c r="CW61" s="62">
        <v>2.5</v>
      </c>
      <c r="CX61" s="62">
        <v>3</v>
      </c>
      <c r="CY61" s="62">
        <v>3</v>
      </c>
      <c r="CZ61" s="62">
        <v>2.5</v>
      </c>
      <c r="DA61" s="62">
        <v>3</v>
      </c>
      <c r="DB61" s="62">
        <v>3</v>
      </c>
      <c r="DC61" s="62">
        <v>2.5</v>
      </c>
      <c r="DD61" s="62">
        <v>3.5</v>
      </c>
      <c r="DE61" s="62">
        <v>3</v>
      </c>
      <c r="DF61" s="62">
        <v>3.5</v>
      </c>
      <c r="DG61" s="62">
        <v>3</v>
      </c>
      <c r="DH61" s="62">
        <v>3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2</v>
      </c>
      <c r="DZ61" s="76">
        <v>2</v>
      </c>
      <c r="EA61" s="76">
        <v>3</v>
      </c>
      <c r="EB61" s="76">
        <v>3</v>
      </c>
      <c r="EC61" s="76">
        <v>3</v>
      </c>
      <c r="ED61" s="76">
        <v>3</v>
      </c>
      <c r="EE61" s="76">
        <v>4</v>
      </c>
      <c r="EF61" s="76">
        <v>3</v>
      </c>
      <c r="EG61" s="76">
        <v>3</v>
      </c>
      <c r="EH61" s="76">
        <v>3</v>
      </c>
      <c r="EI61" s="76">
        <v>2</v>
      </c>
      <c r="EJ61" s="76">
        <v>4</v>
      </c>
      <c r="EK61" s="76">
        <v>3</v>
      </c>
      <c r="EL61" s="76">
        <v>3</v>
      </c>
      <c r="EM61" s="76">
        <v>4</v>
      </c>
      <c r="EN61" s="76">
        <v>3</v>
      </c>
      <c r="EO61" s="76">
        <v>3</v>
      </c>
      <c r="EP61" s="76">
        <v>2</v>
      </c>
      <c r="EQ61" s="76">
        <v>4</v>
      </c>
      <c r="ER61" s="76">
        <v>4</v>
      </c>
      <c r="ES61" s="76">
        <v>2</v>
      </c>
      <c r="ET61" s="76">
        <v>3</v>
      </c>
      <c r="EU61" s="76">
        <v>2</v>
      </c>
      <c r="EV61" s="76">
        <v>2</v>
      </c>
      <c r="EW61" s="76">
        <v>3</v>
      </c>
      <c r="EX61" s="76">
        <v>3</v>
      </c>
      <c r="EY61" s="76">
        <v>3</v>
      </c>
      <c r="EZ61" s="76">
        <v>3</v>
      </c>
      <c r="FA61" s="76">
        <v>3</v>
      </c>
      <c r="FB61" s="76">
        <v>4</v>
      </c>
      <c r="FC61" s="76">
        <v>2</v>
      </c>
      <c r="FD61" s="76">
        <v>3</v>
      </c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30</v>
      </c>
      <c r="CT62" s="62">
        <v>25</v>
      </c>
      <c r="CU62" s="62">
        <v>43</v>
      </c>
      <c r="CV62" s="62">
        <v>38</v>
      </c>
      <c r="CW62" s="62">
        <v>38</v>
      </c>
      <c r="CX62" s="62">
        <v>36</v>
      </c>
      <c r="CY62" s="62">
        <v>39</v>
      </c>
      <c r="CZ62" s="62">
        <v>37</v>
      </c>
      <c r="DA62" s="62">
        <v>36</v>
      </c>
      <c r="DB62" s="62">
        <v>39</v>
      </c>
      <c r="DC62" s="62">
        <v>34</v>
      </c>
      <c r="DD62" s="62">
        <v>40</v>
      </c>
      <c r="DE62" s="62">
        <v>38</v>
      </c>
      <c r="DF62" s="62">
        <v>48</v>
      </c>
      <c r="DG62" s="62">
        <v>33</v>
      </c>
      <c r="DH62" s="62">
        <v>35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14</v>
      </c>
      <c r="DZ62" s="76">
        <v>13</v>
      </c>
      <c r="EA62" s="76">
        <v>21</v>
      </c>
      <c r="EB62" s="76">
        <v>19</v>
      </c>
      <c r="EC62" s="76">
        <v>19</v>
      </c>
      <c r="ED62" s="76">
        <v>17</v>
      </c>
      <c r="EE62" s="76">
        <v>20</v>
      </c>
      <c r="EF62" s="76">
        <v>19</v>
      </c>
      <c r="EG62" s="76">
        <v>16</v>
      </c>
      <c r="EH62" s="76">
        <v>18</v>
      </c>
      <c r="EI62" s="76">
        <v>17</v>
      </c>
      <c r="EJ62" s="76">
        <v>20</v>
      </c>
      <c r="EK62" s="76">
        <v>17</v>
      </c>
      <c r="EL62" s="76">
        <v>23</v>
      </c>
      <c r="EM62" s="76">
        <v>18</v>
      </c>
      <c r="EN62" s="76">
        <v>17</v>
      </c>
      <c r="EO62" s="76">
        <v>16</v>
      </c>
      <c r="EP62" s="76">
        <v>12</v>
      </c>
      <c r="EQ62" s="76">
        <v>22</v>
      </c>
      <c r="ER62" s="76">
        <v>19</v>
      </c>
      <c r="ES62" s="76">
        <v>19</v>
      </c>
      <c r="ET62" s="76">
        <v>19</v>
      </c>
      <c r="EU62" s="76">
        <v>19</v>
      </c>
      <c r="EV62" s="76">
        <v>18</v>
      </c>
      <c r="EW62" s="76">
        <v>20</v>
      </c>
      <c r="EX62" s="76">
        <v>21</v>
      </c>
      <c r="EY62" s="76">
        <v>17</v>
      </c>
      <c r="EZ62" s="76">
        <v>20</v>
      </c>
      <c r="FA62" s="76">
        <v>21</v>
      </c>
      <c r="FB62" s="76">
        <v>25</v>
      </c>
      <c r="FC62" s="76">
        <v>15</v>
      </c>
      <c r="FD62" s="76">
        <v>18</v>
      </c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12</v>
      </c>
      <c r="CT63" s="62">
        <v>12</v>
      </c>
      <c r="CU63" s="62">
        <v>12</v>
      </c>
      <c r="CV63" s="62">
        <v>12</v>
      </c>
      <c r="CW63" s="62">
        <v>12</v>
      </c>
      <c r="CX63" s="62">
        <v>12</v>
      </c>
      <c r="CY63" s="62">
        <v>12</v>
      </c>
      <c r="CZ63" s="62">
        <v>12</v>
      </c>
      <c r="DA63" s="62">
        <v>12</v>
      </c>
      <c r="DB63" s="62">
        <v>12</v>
      </c>
      <c r="DC63" s="62">
        <v>12</v>
      </c>
      <c r="DD63" s="62">
        <v>12</v>
      </c>
      <c r="DE63" s="62">
        <v>12</v>
      </c>
      <c r="DF63" s="62">
        <v>12</v>
      </c>
      <c r="DG63" s="62">
        <v>12</v>
      </c>
      <c r="DH63" s="62">
        <v>12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>
        <v>6</v>
      </c>
      <c r="FB63" s="76">
        <v>6</v>
      </c>
      <c r="FC63" s="76">
        <v>6</v>
      </c>
      <c r="FD63" s="76">
        <v>6</v>
      </c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2.5</v>
      </c>
      <c r="CT64" s="62">
        <v>2.0833333333333335</v>
      </c>
      <c r="CU64" s="62">
        <v>3.5833333333333335</v>
      </c>
      <c r="CV64" s="62">
        <v>3.1666666666666665</v>
      </c>
      <c r="CW64" s="62">
        <v>3.1666666666666665</v>
      </c>
      <c r="CX64" s="62">
        <v>3</v>
      </c>
      <c r="CY64" s="62">
        <v>3.25</v>
      </c>
      <c r="CZ64" s="62">
        <v>3.0833333333333335</v>
      </c>
      <c r="DA64" s="62">
        <v>3</v>
      </c>
      <c r="DB64" s="62">
        <v>3.25</v>
      </c>
      <c r="DC64" s="62">
        <v>2.8333333333333335</v>
      </c>
      <c r="DD64" s="62">
        <v>3.3333333333333335</v>
      </c>
      <c r="DE64" s="62">
        <v>3.1666666666666665</v>
      </c>
      <c r="DF64" s="62">
        <v>4</v>
      </c>
      <c r="DG64" s="62">
        <v>2.75</v>
      </c>
      <c r="DH64" s="62">
        <v>2.9166666666666665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2.3333333333333335</v>
      </c>
      <c r="DZ64" s="76">
        <v>2.1666666666666665</v>
      </c>
      <c r="EA64" s="76">
        <v>3.5</v>
      </c>
      <c r="EB64" s="76">
        <v>3.1666666666666665</v>
      </c>
      <c r="EC64" s="76">
        <v>3.1666666666666665</v>
      </c>
      <c r="ED64" s="76">
        <v>2.8333333333333335</v>
      </c>
      <c r="EE64" s="76">
        <v>3.3333333333333335</v>
      </c>
      <c r="EF64" s="76">
        <v>3.1666666666666665</v>
      </c>
      <c r="EG64" s="76">
        <v>2.6666666666666665</v>
      </c>
      <c r="EH64" s="76">
        <v>3</v>
      </c>
      <c r="EI64" s="76">
        <v>2.8333333333333335</v>
      </c>
      <c r="EJ64" s="76">
        <v>3.3333333333333335</v>
      </c>
      <c r="EK64" s="76">
        <v>2.8333333333333335</v>
      </c>
      <c r="EL64" s="76">
        <v>3.8333333333333335</v>
      </c>
      <c r="EM64" s="76">
        <v>3</v>
      </c>
      <c r="EN64" s="76">
        <v>2.8333333333333335</v>
      </c>
      <c r="EO64" s="76">
        <v>2.6666666666666665</v>
      </c>
      <c r="EP64" s="76">
        <v>2</v>
      </c>
      <c r="EQ64" s="76">
        <v>3.6666666666666665</v>
      </c>
      <c r="ER64" s="76">
        <v>3.1666666666666665</v>
      </c>
      <c r="ES64" s="76">
        <v>3.1666666666666665</v>
      </c>
      <c r="ET64" s="76">
        <v>3.1666666666666665</v>
      </c>
      <c r="EU64" s="76">
        <v>3.1666666666666665</v>
      </c>
      <c r="EV64" s="76">
        <v>3</v>
      </c>
      <c r="EW64" s="76">
        <v>3.3333333333333335</v>
      </c>
      <c r="EX64" s="76">
        <v>3.5</v>
      </c>
      <c r="EY64" s="76">
        <v>2.8333333333333335</v>
      </c>
      <c r="EZ64" s="76">
        <v>3.3333333333333335</v>
      </c>
      <c r="FA64" s="76">
        <v>3.5</v>
      </c>
      <c r="FB64" s="76">
        <v>4.166666666666667</v>
      </c>
      <c r="FC64" s="76">
        <v>2.5</v>
      </c>
      <c r="FD64" s="76">
        <v>3</v>
      </c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57</v>
      </c>
      <c r="CT65" s="62">
        <v>49</v>
      </c>
      <c r="CU65" s="62">
        <v>83</v>
      </c>
      <c r="CV65" s="62">
        <v>73</v>
      </c>
      <c r="CW65" s="62">
        <v>69</v>
      </c>
      <c r="CX65" s="62">
        <v>67</v>
      </c>
      <c r="CY65" s="62">
        <v>70</v>
      </c>
      <c r="CZ65" s="62">
        <v>68</v>
      </c>
      <c r="DA65" s="62">
        <v>67</v>
      </c>
      <c r="DB65" s="62">
        <v>74</v>
      </c>
      <c r="DC65" s="62">
        <v>67</v>
      </c>
      <c r="DD65" s="62">
        <v>71</v>
      </c>
      <c r="DE65" s="62">
        <v>68</v>
      </c>
      <c r="DF65" s="62">
        <v>91</v>
      </c>
      <c r="DG65" s="62">
        <v>58</v>
      </c>
      <c r="DH65" s="62">
        <v>67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29</v>
      </c>
      <c r="DZ65" s="76">
        <v>24</v>
      </c>
      <c r="EA65" s="76">
        <v>43</v>
      </c>
      <c r="EB65" s="76">
        <v>35</v>
      </c>
      <c r="EC65" s="76">
        <v>34</v>
      </c>
      <c r="ED65" s="76">
        <v>31</v>
      </c>
      <c r="EE65" s="76">
        <v>36</v>
      </c>
      <c r="EF65" s="76">
        <v>35</v>
      </c>
      <c r="EG65" s="76">
        <v>32</v>
      </c>
      <c r="EH65" s="76">
        <v>37</v>
      </c>
      <c r="EI65" s="76">
        <v>35</v>
      </c>
      <c r="EJ65" s="76">
        <v>36</v>
      </c>
      <c r="EK65" s="76">
        <v>33</v>
      </c>
      <c r="EL65" s="76">
        <v>43</v>
      </c>
      <c r="EM65" s="76">
        <v>30</v>
      </c>
      <c r="EN65" s="76">
        <v>33</v>
      </c>
      <c r="EO65" s="76">
        <v>28</v>
      </c>
      <c r="EP65" s="76">
        <v>25</v>
      </c>
      <c r="EQ65" s="76">
        <v>40</v>
      </c>
      <c r="ER65" s="76">
        <v>38</v>
      </c>
      <c r="ES65" s="76">
        <v>35</v>
      </c>
      <c r="ET65" s="76">
        <v>36</v>
      </c>
      <c r="EU65" s="76">
        <v>34</v>
      </c>
      <c r="EV65" s="76">
        <v>33</v>
      </c>
      <c r="EW65" s="76">
        <v>35</v>
      </c>
      <c r="EX65" s="76">
        <v>37</v>
      </c>
      <c r="EY65" s="76">
        <v>32</v>
      </c>
      <c r="EZ65" s="76">
        <v>35</v>
      </c>
      <c r="FA65" s="76">
        <v>35</v>
      </c>
      <c r="FB65" s="76">
        <v>48</v>
      </c>
      <c r="FC65" s="76">
        <v>28</v>
      </c>
      <c r="FD65" s="76">
        <v>34</v>
      </c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22</v>
      </c>
      <c r="CT66" s="62">
        <v>22</v>
      </c>
      <c r="CU66" s="62">
        <v>22</v>
      </c>
      <c r="CV66" s="62">
        <v>22</v>
      </c>
      <c r="CW66" s="62">
        <v>22</v>
      </c>
      <c r="CX66" s="62">
        <v>22</v>
      </c>
      <c r="CY66" s="62">
        <v>22</v>
      </c>
      <c r="CZ66" s="62">
        <v>22</v>
      </c>
      <c r="DA66" s="62">
        <v>22</v>
      </c>
      <c r="DB66" s="62">
        <v>22</v>
      </c>
      <c r="DC66" s="62">
        <v>22</v>
      </c>
      <c r="DD66" s="62">
        <v>22</v>
      </c>
      <c r="DE66" s="62">
        <v>22</v>
      </c>
      <c r="DF66" s="62">
        <v>22</v>
      </c>
      <c r="DG66" s="62">
        <v>22</v>
      </c>
      <c r="DH66" s="62">
        <v>22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2.5909090909090908</v>
      </c>
      <c r="CT67" s="62">
        <v>2.2272727272727271</v>
      </c>
      <c r="CU67" s="62">
        <v>3.7727272727272729</v>
      </c>
      <c r="CV67" s="62">
        <v>3.3181818181818183</v>
      </c>
      <c r="CW67" s="62">
        <v>3.1363636363636362</v>
      </c>
      <c r="CX67" s="62">
        <v>3.0454545454545454</v>
      </c>
      <c r="CY67" s="62">
        <v>3.1818181818181817</v>
      </c>
      <c r="CZ67" s="62">
        <v>3.0909090909090908</v>
      </c>
      <c r="DA67" s="62">
        <v>3.0454545454545454</v>
      </c>
      <c r="DB67" s="62">
        <v>3.3636363636363638</v>
      </c>
      <c r="DC67" s="62">
        <v>3.0454545454545454</v>
      </c>
      <c r="DD67" s="62">
        <v>3.2272727272727271</v>
      </c>
      <c r="DE67" s="62">
        <v>3.0909090909090908</v>
      </c>
      <c r="DF67" s="62">
        <v>4.1363636363636367</v>
      </c>
      <c r="DG67" s="62">
        <v>2.6363636363636362</v>
      </c>
      <c r="DH67" s="62">
        <v>3.0454545454545454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2.6363636363636362</v>
      </c>
      <c r="DZ67" s="76">
        <v>2.1818181818181817</v>
      </c>
      <c r="EA67" s="76">
        <v>3.9090909090909092</v>
      </c>
      <c r="EB67" s="76">
        <v>3.1818181818181817</v>
      </c>
      <c r="EC67" s="76">
        <v>3.0909090909090908</v>
      </c>
      <c r="ED67" s="76">
        <v>2.8181818181818183</v>
      </c>
      <c r="EE67" s="76">
        <v>3.2727272727272729</v>
      </c>
      <c r="EF67" s="76">
        <v>3.1818181818181817</v>
      </c>
      <c r="EG67" s="76">
        <v>2.9090909090909092</v>
      </c>
      <c r="EH67" s="76">
        <v>3.3636363636363638</v>
      </c>
      <c r="EI67" s="76">
        <v>3.1818181818181817</v>
      </c>
      <c r="EJ67" s="76">
        <v>3.2727272727272729</v>
      </c>
      <c r="EK67" s="76">
        <v>3</v>
      </c>
      <c r="EL67" s="76">
        <v>3.9090909090909092</v>
      </c>
      <c r="EM67" s="76">
        <v>2.7272727272727271</v>
      </c>
      <c r="EN67" s="76">
        <v>3</v>
      </c>
      <c r="EO67" s="76">
        <v>2.5454545454545454</v>
      </c>
      <c r="EP67" s="76">
        <v>2.2727272727272729</v>
      </c>
      <c r="EQ67" s="76">
        <v>3.6363636363636362</v>
      </c>
      <c r="ER67" s="76">
        <v>3.4545454545454546</v>
      </c>
      <c r="ES67" s="76">
        <v>3.1818181818181817</v>
      </c>
      <c r="ET67" s="76">
        <v>3.2727272727272729</v>
      </c>
      <c r="EU67" s="76">
        <v>3.0909090909090908</v>
      </c>
      <c r="EV67" s="76">
        <v>3</v>
      </c>
      <c r="EW67" s="76">
        <v>3.1818181818181817</v>
      </c>
      <c r="EX67" s="76">
        <v>3.3636363636363638</v>
      </c>
      <c r="EY67" s="76">
        <v>2.9090909090909092</v>
      </c>
      <c r="EZ67" s="76">
        <v>3.1818181818181817</v>
      </c>
      <c r="FA67" s="76">
        <v>3.1818181818181817</v>
      </c>
      <c r="FB67" s="76">
        <v>4.3636363636363633</v>
      </c>
      <c r="FC67" s="76">
        <v>2.5454545454545454</v>
      </c>
      <c r="FD67" s="76">
        <v>3.0909090909090908</v>
      </c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115</v>
      </c>
      <c r="CT68" s="62">
        <v>101</v>
      </c>
      <c r="CU68" s="62">
        <v>158</v>
      </c>
      <c r="CV68" s="62">
        <v>145</v>
      </c>
      <c r="CW68" s="62">
        <v>137</v>
      </c>
      <c r="CX68" s="62">
        <v>132</v>
      </c>
      <c r="CY68" s="62">
        <v>133</v>
      </c>
      <c r="CZ68" s="62">
        <v>133</v>
      </c>
      <c r="DA68" s="62">
        <v>131</v>
      </c>
      <c r="DB68" s="62">
        <v>145</v>
      </c>
      <c r="DC68" s="62">
        <v>127</v>
      </c>
      <c r="DD68" s="62">
        <v>144</v>
      </c>
      <c r="DE68" s="62">
        <v>127</v>
      </c>
      <c r="DF68" s="62">
        <v>181</v>
      </c>
      <c r="DG68" s="62">
        <v>115</v>
      </c>
      <c r="DH68" s="62">
        <v>130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56</v>
      </c>
      <c r="DZ68" s="76">
        <v>51</v>
      </c>
      <c r="EA68" s="76">
        <v>79</v>
      </c>
      <c r="EB68" s="76">
        <v>69</v>
      </c>
      <c r="EC68" s="76">
        <v>68</v>
      </c>
      <c r="ED68" s="76">
        <v>65</v>
      </c>
      <c r="EE68" s="76">
        <v>67</v>
      </c>
      <c r="EF68" s="76">
        <v>67</v>
      </c>
      <c r="EG68" s="76">
        <v>63</v>
      </c>
      <c r="EH68" s="76">
        <v>74</v>
      </c>
      <c r="EI68" s="76">
        <v>66</v>
      </c>
      <c r="EJ68" s="76">
        <v>72</v>
      </c>
      <c r="EK68" s="76">
        <v>60</v>
      </c>
      <c r="EL68" s="76">
        <v>89</v>
      </c>
      <c r="EM68" s="76">
        <v>59</v>
      </c>
      <c r="EN68" s="76">
        <v>65</v>
      </c>
      <c r="EO68" s="76">
        <v>59</v>
      </c>
      <c r="EP68" s="76">
        <v>50</v>
      </c>
      <c r="EQ68" s="76">
        <v>79</v>
      </c>
      <c r="ER68" s="76">
        <v>76</v>
      </c>
      <c r="ES68" s="76">
        <v>69</v>
      </c>
      <c r="ET68" s="76">
        <v>67</v>
      </c>
      <c r="EU68" s="76">
        <v>66</v>
      </c>
      <c r="EV68" s="76">
        <v>66</v>
      </c>
      <c r="EW68" s="76">
        <v>68</v>
      </c>
      <c r="EX68" s="76">
        <v>71</v>
      </c>
      <c r="EY68" s="76">
        <v>61</v>
      </c>
      <c r="EZ68" s="76">
        <v>72</v>
      </c>
      <c r="FA68" s="76">
        <v>67</v>
      </c>
      <c r="FB68" s="76">
        <v>92</v>
      </c>
      <c r="FC68" s="76">
        <v>56</v>
      </c>
      <c r="FD68" s="76">
        <v>65</v>
      </c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42</v>
      </c>
      <c r="CT69" s="62">
        <v>42</v>
      </c>
      <c r="CU69" s="62">
        <v>42</v>
      </c>
      <c r="CV69" s="62">
        <v>42</v>
      </c>
      <c r="CW69" s="62">
        <v>42</v>
      </c>
      <c r="CX69" s="62">
        <v>42</v>
      </c>
      <c r="CY69" s="62">
        <v>42</v>
      </c>
      <c r="CZ69" s="62">
        <v>42</v>
      </c>
      <c r="DA69" s="62">
        <v>42</v>
      </c>
      <c r="DB69" s="62">
        <v>42</v>
      </c>
      <c r="DC69" s="62">
        <v>42</v>
      </c>
      <c r="DD69" s="62">
        <v>42</v>
      </c>
      <c r="DE69" s="62">
        <v>42</v>
      </c>
      <c r="DF69" s="62">
        <v>42</v>
      </c>
      <c r="DG69" s="62">
        <v>42</v>
      </c>
      <c r="DH69" s="62">
        <v>42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2.7380952380952381</v>
      </c>
      <c r="CT70" s="62">
        <v>2.4047619047619047</v>
      </c>
      <c r="CU70" s="62">
        <v>3.7619047619047619</v>
      </c>
      <c r="CV70" s="62">
        <v>3.4523809523809526</v>
      </c>
      <c r="CW70" s="62">
        <v>3.2619047619047619</v>
      </c>
      <c r="CX70" s="62">
        <v>3.1428571428571428</v>
      </c>
      <c r="CY70" s="62">
        <v>3.1666666666666665</v>
      </c>
      <c r="CZ70" s="62">
        <v>3.1666666666666665</v>
      </c>
      <c r="DA70" s="62">
        <v>3.1190476190476191</v>
      </c>
      <c r="DB70" s="62">
        <v>3.4523809523809526</v>
      </c>
      <c r="DC70" s="62">
        <v>3.0238095238095237</v>
      </c>
      <c r="DD70" s="62">
        <v>3.4285714285714284</v>
      </c>
      <c r="DE70" s="62">
        <v>3.0238095238095237</v>
      </c>
      <c r="DF70" s="62">
        <v>4.3095238095238093</v>
      </c>
      <c r="DG70" s="62">
        <v>2.7380952380952381</v>
      </c>
      <c r="DH70" s="62">
        <v>3.0952380952380953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2.6666666666666665</v>
      </c>
      <c r="DZ70" s="76">
        <v>2.4285714285714284</v>
      </c>
      <c r="EA70" s="76">
        <v>3.7619047619047619</v>
      </c>
      <c r="EB70" s="76">
        <v>3.2857142857142856</v>
      </c>
      <c r="EC70" s="76">
        <v>3.2380952380952381</v>
      </c>
      <c r="ED70" s="76">
        <v>3.0952380952380953</v>
      </c>
      <c r="EE70" s="76">
        <v>3.1904761904761907</v>
      </c>
      <c r="EF70" s="76">
        <v>3.1904761904761907</v>
      </c>
      <c r="EG70" s="76">
        <v>3</v>
      </c>
      <c r="EH70" s="76">
        <v>3.5238095238095237</v>
      </c>
      <c r="EI70" s="76">
        <v>3.1428571428571428</v>
      </c>
      <c r="EJ70" s="76">
        <v>3.4285714285714284</v>
      </c>
      <c r="EK70" s="76">
        <v>2.8571428571428572</v>
      </c>
      <c r="EL70" s="76">
        <v>4.2380952380952381</v>
      </c>
      <c r="EM70" s="76">
        <v>2.8095238095238093</v>
      </c>
      <c r="EN70" s="76">
        <v>3.0952380952380953</v>
      </c>
      <c r="EO70" s="76">
        <v>2.8095238095238093</v>
      </c>
      <c r="EP70" s="76">
        <v>2.3809523809523809</v>
      </c>
      <c r="EQ70" s="76">
        <v>3.7619047619047619</v>
      </c>
      <c r="ER70" s="76">
        <v>3.6190476190476191</v>
      </c>
      <c r="ES70" s="76">
        <v>3.2857142857142856</v>
      </c>
      <c r="ET70" s="76">
        <v>3.1904761904761907</v>
      </c>
      <c r="EU70" s="76">
        <v>3.1428571428571428</v>
      </c>
      <c r="EV70" s="76">
        <v>3.1428571428571428</v>
      </c>
      <c r="EW70" s="76">
        <v>3.2380952380952381</v>
      </c>
      <c r="EX70" s="76">
        <v>3.3809523809523809</v>
      </c>
      <c r="EY70" s="76">
        <v>2.9047619047619047</v>
      </c>
      <c r="EZ70" s="76">
        <v>3.4285714285714284</v>
      </c>
      <c r="FA70" s="76">
        <v>3.1904761904761907</v>
      </c>
      <c r="FB70" s="76">
        <v>4.3809523809523814</v>
      </c>
      <c r="FC70" s="76">
        <v>2.6666666666666665</v>
      </c>
      <c r="FD70" s="76">
        <v>3.0952380952380953</v>
      </c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175</v>
      </c>
      <c r="CT71" s="62">
        <v>156</v>
      </c>
      <c r="CU71" s="62">
        <v>233</v>
      </c>
      <c r="CV71" s="62">
        <v>218</v>
      </c>
      <c r="CW71" s="62">
        <v>206</v>
      </c>
      <c r="CX71" s="62">
        <v>199</v>
      </c>
      <c r="CY71" s="62">
        <v>204</v>
      </c>
      <c r="CZ71" s="62">
        <v>199</v>
      </c>
      <c r="DA71" s="62">
        <v>202</v>
      </c>
      <c r="DB71" s="62">
        <v>221</v>
      </c>
      <c r="DC71" s="62">
        <v>187</v>
      </c>
      <c r="DD71" s="62">
        <v>219</v>
      </c>
      <c r="DE71" s="62">
        <v>190</v>
      </c>
      <c r="DF71" s="62">
        <v>272</v>
      </c>
      <c r="DG71" s="62">
        <v>170</v>
      </c>
      <c r="DH71" s="62">
        <v>195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86</v>
      </c>
      <c r="DZ71" s="76">
        <v>81</v>
      </c>
      <c r="EA71" s="76">
        <v>115</v>
      </c>
      <c r="EB71" s="76">
        <v>109</v>
      </c>
      <c r="EC71" s="76">
        <v>102</v>
      </c>
      <c r="ED71" s="76">
        <v>98</v>
      </c>
      <c r="EE71" s="76">
        <v>103</v>
      </c>
      <c r="EF71" s="76">
        <v>99</v>
      </c>
      <c r="EG71" s="76">
        <v>101</v>
      </c>
      <c r="EH71" s="76">
        <v>114</v>
      </c>
      <c r="EI71" s="76">
        <v>97</v>
      </c>
      <c r="EJ71" s="76">
        <v>109</v>
      </c>
      <c r="EK71" s="76">
        <v>92</v>
      </c>
      <c r="EL71" s="76">
        <v>134</v>
      </c>
      <c r="EM71" s="76">
        <v>86</v>
      </c>
      <c r="EN71" s="76">
        <v>97</v>
      </c>
      <c r="EO71" s="76">
        <v>89</v>
      </c>
      <c r="EP71" s="76">
        <v>75</v>
      </c>
      <c r="EQ71" s="76">
        <v>118</v>
      </c>
      <c r="ER71" s="76">
        <v>109</v>
      </c>
      <c r="ES71" s="76">
        <v>104</v>
      </c>
      <c r="ET71" s="76">
        <v>101</v>
      </c>
      <c r="EU71" s="76">
        <v>101</v>
      </c>
      <c r="EV71" s="76">
        <v>100</v>
      </c>
      <c r="EW71" s="76">
        <v>101</v>
      </c>
      <c r="EX71" s="76">
        <v>107</v>
      </c>
      <c r="EY71" s="76">
        <v>90</v>
      </c>
      <c r="EZ71" s="76">
        <v>110</v>
      </c>
      <c r="FA71" s="76">
        <v>98</v>
      </c>
      <c r="FB71" s="76">
        <v>138</v>
      </c>
      <c r="FC71" s="76">
        <v>84</v>
      </c>
      <c r="FD71" s="76">
        <v>98</v>
      </c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62</v>
      </c>
      <c r="CT72" s="62">
        <v>62</v>
      </c>
      <c r="CU72" s="62">
        <v>62</v>
      </c>
      <c r="CV72" s="62">
        <v>62</v>
      </c>
      <c r="CW72" s="62">
        <v>62</v>
      </c>
      <c r="CX72" s="62">
        <v>62</v>
      </c>
      <c r="CY72" s="62">
        <v>62</v>
      </c>
      <c r="CZ72" s="62">
        <v>62</v>
      </c>
      <c r="DA72" s="62">
        <v>62</v>
      </c>
      <c r="DB72" s="62">
        <v>62</v>
      </c>
      <c r="DC72" s="62">
        <v>62</v>
      </c>
      <c r="DD72" s="62">
        <v>62</v>
      </c>
      <c r="DE72" s="62">
        <v>62</v>
      </c>
      <c r="DF72" s="62">
        <v>62</v>
      </c>
      <c r="DG72" s="62">
        <v>62</v>
      </c>
      <c r="DH72" s="62">
        <v>62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2.8225806451612905</v>
      </c>
      <c r="CT73" s="62">
        <v>2.5161290322580645</v>
      </c>
      <c r="CU73" s="62">
        <v>3.7580645161290325</v>
      </c>
      <c r="CV73" s="62">
        <v>3.5161290322580645</v>
      </c>
      <c r="CW73" s="62">
        <v>3.3225806451612905</v>
      </c>
      <c r="CX73" s="62">
        <v>3.2096774193548385</v>
      </c>
      <c r="CY73" s="62">
        <v>3.2903225806451615</v>
      </c>
      <c r="CZ73" s="62">
        <v>3.2096774193548385</v>
      </c>
      <c r="DA73" s="62">
        <v>3.2580645161290325</v>
      </c>
      <c r="DB73" s="62">
        <v>3.564516129032258</v>
      </c>
      <c r="DC73" s="62">
        <v>3.0161290322580645</v>
      </c>
      <c r="DD73" s="62">
        <v>3.532258064516129</v>
      </c>
      <c r="DE73" s="62">
        <v>3.064516129032258</v>
      </c>
      <c r="DF73" s="62">
        <v>4.387096774193548</v>
      </c>
      <c r="DG73" s="62">
        <v>2.7419354838709675</v>
      </c>
      <c r="DH73" s="62">
        <v>3.1451612903225805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2.774193548387097</v>
      </c>
      <c r="DZ73" s="76">
        <v>2.6129032258064515</v>
      </c>
      <c r="EA73" s="76">
        <v>3.7096774193548385</v>
      </c>
      <c r="EB73" s="76">
        <v>3.5161290322580645</v>
      </c>
      <c r="EC73" s="76">
        <v>3.2903225806451615</v>
      </c>
      <c r="ED73" s="76">
        <v>3.161290322580645</v>
      </c>
      <c r="EE73" s="76">
        <v>3.3225806451612905</v>
      </c>
      <c r="EF73" s="76">
        <v>3.193548387096774</v>
      </c>
      <c r="EG73" s="76">
        <v>3.2580645161290325</v>
      </c>
      <c r="EH73" s="76">
        <v>3.6774193548387095</v>
      </c>
      <c r="EI73" s="76">
        <v>3.129032258064516</v>
      </c>
      <c r="EJ73" s="76">
        <v>3.5161290322580645</v>
      </c>
      <c r="EK73" s="76">
        <v>2.967741935483871</v>
      </c>
      <c r="EL73" s="76">
        <v>4.32258064516129</v>
      </c>
      <c r="EM73" s="76">
        <v>2.774193548387097</v>
      </c>
      <c r="EN73" s="76">
        <v>3.129032258064516</v>
      </c>
      <c r="EO73" s="76">
        <v>2.870967741935484</v>
      </c>
      <c r="EP73" s="76">
        <v>2.4193548387096775</v>
      </c>
      <c r="EQ73" s="76">
        <v>3.806451612903226</v>
      </c>
      <c r="ER73" s="76">
        <v>3.5161290322580645</v>
      </c>
      <c r="ES73" s="76">
        <v>3.3548387096774195</v>
      </c>
      <c r="ET73" s="76">
        <v>3.2580645161290325</v>
      </c>
      <c r="EU73" s="76">
        <v>3.2580645161290325</v>
      </c>
      <c r="EV73" s="76">
        <v>3.225806451612903</v>
      </c>
      <c r="EW73" s="76">
        <v>3.2580645161290325</v>
      </c>
      <c r="EX73" s="76">
        <v>3.4516129032258065</v>
      </c>
      <c r="EY73" s="76">
        <v>2.903225806451613</v>
      </c>
      <c r="EZ73" s="76">
        <v>3.5483870967741935</v>
      </c>
      <c r="FA73" s="76">
        <v>3.161290322580645</v>
      </c>
      <c r="FB73" s="76">
        <v>4.4516129032258061</v>
      </c>
      <c r="FC73" s="76">
        <v>2.7096774193548385</v>
      </c>
      <c r="FD73" s="76">
        <v>3.161290322580645</v>
      </c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5</v>
      </c>
      <c r="CT74" s="62">
        <v>6</v>
      </c>
      <c r="CU74" s="62">
        <v>6</v>
      </c>
      <c r="CV74" s="62">
        <v>9</v>
      </c>
      <c r="CW74" s="62">
        <v>10</v>
      </c>
      <c r="CX74" s="62">
        <v>8</v>
      </c>
      <c r="CY74" s="62">
        <v>7</v>
      </c>
      <c r="CZ74" s="62">
        <v>8</v>
      </c>
      <c r="DA74" s="62">
        <v>9</v>
      </c>
      <c r="DB74" s="62">
        <v>7</v>
      </c>
      <c r="DC74" s="62">
        <v>4</v>
      </c>
      <c r="DD74" s="62">
        <v>6</v>
      </c>
      <c r="DE74" s="62">
        <v>5</v>
      </c>
      <c r="DF74" s="62">
        <v>10</v>
      </c>
      <c r="DG74" s="62">
        <v>6</v>
      </c>
      <c r="DH74" s="62">
        <v>7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2</v>
      </c>
      <c r="DZ74" s="76">
        <v>3</v>
      </c>
      <c r="EA74" s="76">
        <v>3</v>
      </c>
      <c r="EB74" s="76">
        <v>4</v>
      </c>
      <c r="EC74" s="76">
        <v>4</v>
      </c>
      <c r="ED74" s="76">
        <v>4</v>
      </c>
      <c r="EE74" s="76">
        <v>3</v>
      </c>
      <c r="EF74" s="76">
        <v>3</v>
      </c>
      <c r="EG74" s="76">
        <v>6</v>
      </c>
      <c r="EH74" s="76">
        <v>4</v>
      </c>
      <c r="EI74" s="76">
        <v>2</v>
      </c>
      <c r="EJ74" s="76">
        <v>3</v>
      </c>
      <c r="EK74" s="76">
        <v>2</v>
      </c>
      <c r="EL74" s="76">
        <v>5</v>
      </c>
      <c r="EM74" s="76">
        <v>3</v>
      </c>
      <c r="EN74" s="76">
        <v>4</v>
      </c>
      <c r="EO74" s="76">
        <v>3</v>
      </c>
      <c r="EP74" s="76">
        <v>3</v>
      </c>
      <c r="EQ74" s="76">
        <v>3</v>
      </c>
      <c r="ER74" s="76">
        <v>5</v>
      </c>
      <c r="ES74" s="76">
        <v>6</v>
      </c>
      <c r="ET74" s="76">
        <v>4</v>
      </c>
      <c r="EU74" s="76">
        <v>4</v>
      </c>
      <c r="EV74" s="76">
        <v>5</v>
      </c>
      <c r="EW74" s="76">
        <v>3</v>
      </c>
      <c r="EX74" s="76">
        <v>3</v>
      </c>
      <c r="EY74" s="76">
        <v>2</v>
      </c>
      <c r="EZ74" s="76">
        <v>3</v>
      </c>
      <c r="FA74" s="76">
        <v>3</v>
      </c>
      <c r="FB74" s="76">
        <v>5</v>
      </c>
      <c r="FC74" s="76">
        <v>3</v>
      </c>
      <c r="FD74" s="76">
        <v>3</v>
      </c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2.5</v>
      </c>
      <c r="CT76" s="62">
        <v>3</v>
      </c>
      <c r="CU76" s="62">
        <v>3</v>
      </c>
      <c r="CV76" s="62">
        <v>4.5</v>
      </c>
      <c r="CW76" s="62">
        <v>5</v>
      </c>
      <c r="CX76" s="62">
        <v>4</v>
      </c>
      <c r="CY76" s="62">
        <v>3.5</v>
      </c>
      <c r="CZ76" s="62">
        <v>4</v>
      </c>
      <c r="DA76" s="62">
        <v>4.5</v>
      </c>
      <c r="DB76" s="62">
        <v>3.5</v>
      </c>
      <c r="DC76" s="62">
        <v>2</v>
      </c>
      <c r="DD76" s="62">
        <v>3</v>
      </c>
      <c r="DE76" s="62">
        <v>2.5</v>
      </c>
      <c r="DF76" s="62">
        <v>5</v>
      </c>
      <c r="DG76" s="62">
        <v>3</v>
      </c>
      <c r="DH76" s="62">
        <v>3.5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2</v>
      </c>
      <c r="DZ76" s="76">
        <v>3</v>
      </c>
      <c r="EA76" s="76">
        <v>3</v>
      </c>
      <c r="EB76" s="76">
        <v>4</v>
      </c>
      <c r="EC76" s="76">
        <v>4</v>
      </c>
      <c r="ED76" s="76">
        <v>4</v>
      </c>
      <c r="EE76" s="76">
        <v>3</v>
      </c>
      <c r="EF76" s="76">
        <v>3</v>
      </c>
      <c r="EG76" s="76">
        <v>6</v>
      </c>
      <c r="EH76" s="76">
        <v>4</v>
      </c>
      <c r="EI76" s="76">
        <v>2</v>
      </c>
      <c r="EJ76" s="76">
        <v>3</v>
      </c>
      <c r="EK76" s="76">
        <v>2</v>
      </c>
      <c r="EL76" s="76">
        <v>5</v>
      </c>
      <c r="EM76" s="76">
        <v>3</v>
      </c>
      <c r="EN76" s="76">
        <v>4</v>
      </c>
      <c r="EO76" s="76">
        <v>3</v>
      </c>
      <c r="EP76" s="76">
        <v>3</v>
      </c>
      <c r="EQ76" s="76">
        <v>3</v>
      </c>
      <c r="ER76" s="76">
        <v>5</v>
      </c>
      <c r="ES76" s="76">
        <v>6</v>
      </c>
      <c r="ET76" s="76">
        <v>4</v>
      </c>
      <c r="EU76" s="76">
        <v>4</v>
      </c>
      <c r="EV76" s="76">
        <v>5</v>
      </c>
      <c r="EW76" s="76">
        <v>3</v>
      </c>
      <c r="EX76" s="76">
        <v>3</v>
      </c>
      <c r="EY76" s="76">
        <v>2</v>
      </c>
      <c r="EZ76" s="76">
        <v>3</v>
      </c>
      <c r="FA76" s="76">
        <v>3</v>
      </c>
      <c r="FB76" s="76">
        <v>5</v>
      </c>
      <c r="FC76" s="76">
        <v>3</v>
      </c>
      <c r="FD76" s="76">
        <v>3</v>
      </c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26</v>
      </c>
      <c r="CT77" s="62">
        <v>20</v>
      </c>
      <c r="CU77" s="62">
        <v>25</v>
      </c>
      <c r="CV77" s="62">
        <v>31</v>
      </c>
      <c r="CW77" s="62">
        <v>28</v>
      </c>
      <c r="CX77" s="62">
        <v>28</v>
      </c>
      <c r="CY77" s="62">
        <v>24</v>
      </c>
      <c r="CZ77" s="62">
        <v>24</v>
      </c>
      <c r="DA77" s="62">
        <v>28</v>
      </c>
      <c r="DB77" s="62">
        <v>27</v>
      </c>
      <c r="DC77" s="62">
        <v>19</v>
      </c>
      <c r="DD77" s="62">
        <v>26</v>
      </c>
      <c r="DE77" s="62">
        <v>24</v>
      </c>
      <c r="DF77" s="62">
        <v>34</v>
      </c>
      <c r="DG77" s="62">
        <v>21</v>
      </c>
      <c r="DH77" s="62">
        <v>27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14</v>
      </c>
      <c r="DZ77" s="76">
        <v>10</v>
      </c>
      <c r="EA77" s="76">
        <v>12</v>
      </c>
      <c r="EB77" s="76">
        <v>14</v>
      </c>
      <c r="EC77" s="76">
        <v>13</v>
      </c>
      <c r="ED77" s="76">
        <v>14</v>
      </c>
      <c r="EE77" s="76">
        <v>11</v>
      </c>
      <c r="EF77" s="76">
        <v>10</v>
      </c>
      <c r="EG77" s="76">
        <v>17</v>
      </c>
      <c r="EH77" s="76">
        <v>13</v>
      </c>
      <c r="EI77" s="76">
        <v>9</v>
      </c>
      <c r="EJ77" s="76">
        <v>13</v>
      </c>
      <c r="EK77" s="76">
        <v>11</v>
      </c>
      <c r="EL77" s="76">
        <v>18</v>
      </c>
      <c r="EM77" s="76">
        <v>11</v>
      </c>
      <c r="EN77" s="76">
        <v>14</v>
      </c>
      <c r="EO77" s="76">
        <v>12</v>
      </c>
      <c r="EP77" s="76">
        <v>10</v>
      </c>
      <c r="EQ77" s="76">
        <v>13</v>
      </c>
      <c r="ER77" s="76">
        <v>17</v>
      </c>
      <c r="ES77" s="76">
        <v>15</v>
      </c>
      <c r="ET77" s="76">
        <v>14</v>
      </c>
      <c r="EU77" s="76">
        <v>13</v>
      </c>
      <c r="EV77" s="76">
        <v>14</v>
      </c>
      <c r="EW77" s="76">
        <v>11</v>
      </c>
      <c r="EX77" s="76">
        <v>14</v>
      </c>
      <c r="EY77" s="76">
        <v>10</v>
      </c>
      <c r="EZ77" s="76">
        <v>13</v>
      </c>
      <c r="FA77" s="76">
        <v>13</v>
      </c>
      <c r="FB77" s="76">
        <v>16</v>
      </c>
      <c r="FC77" s="76">
        <v>10</v>
      </c>
      <c r="FD77" s="76">
        <v>13</v>
      </c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6</v>
      </c>
      <c r="CT78" s="62">
        <v>6</v>
      </c>
      <c r="CU78" s="62">
        <v>6</v>
      </c>
      <c r="CV78" s="62">
        <v>6</v>
      </c>
      <c r="CW78" s="62">
        <v>6</v>
      </c>
      <c r="CX78" s="62">
        <v>6</v>
      </c>
      <c r="CY78" s="62">
        <v>6</v>
      </c>
      <c r="CZ78" s="62">
        <v>6</v>
      </c>
      <c r="DA78" s="62">
        <v>6</v>
      </c>
      <c r="DB78" s="62">
        <v>6</v>
      </c>
      <c r="DC78" s="62">
        <v>6</v>
      </c>
      <c r="DD78" s="62">
        <v>6</v>
      </c>
      <c r="DE78" s="62">
        <v>6</v>
      </c>
      <c r="DF78" s="62">
        <v>6</v>
      </c>
      <c r="DG78" s="62">
        <v>6</v>
      </c>
      <c r="DH78" s="62">
        <v>6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3</v>
      </c>
      <c r="DZ78" s="76">
        <v>3</v>
      </c>
      <c r="EA78" s="76">
        <v>3</v>
      </c>
      <c r="EB78" s="76">
        <v>3</v>
      </c>
      <c r="EC78" s="76">
        <v>3</v>
      </c>
      <c r="ED78" s="76">
        <v>3</v>
      </c>
      <c r="EE78" s="76">
        <v>3</v>
      </c>
      <c r="EF78" s="76">
        <v>3</v>
      </c>
      <c r="EG78" s="76">
        <v>3</v>
      </c>
      <c r="EH78" s="76">
        <v>3</v>
      </c>
      <c r="EI78" s="76">
        <v>3</v>
      </c>
      <c r="EJ78" s="76">
        <v>3</v>
      </c>
      <c r="EK78" s="76">
        <v>3</v>
      </c>
      <c r="EL78" s="76">
        <v>3</v>
      </c>
      <c r="EM78" s="76">
        <v>3</v>
      </c>
      <c r="EN78" s="76">
        <v>3</v>
      </c>
      <c r="EO78" s="76">
        <v>3</v>
      </c>
      <c r="EP78" s="76">
        <v>3</v>
      </c>
      <c r="EQ78" s="76">
        <v>3</v>
      </c>
      <c r="ER78" s="76">
        <v>3</v>
      </c>
      <c r="ES78" s="76">
        <v>3</v>
      </c>
      <c r="ET78" s="76">
        <v>3</v>
      </c>
      <c r="EU78" s="76">
        <v>3</v>
      </c>
      <c r="EV78" s="76">
        <v>3</v>
      </c>
      <c r="EW78" s="76">
        <v>3</v>
      </c>
      <c r="EX78" s="76">
        <v>3</v>
      </c>
      <c r="EY78" s="76">
        <v>3</v>
      </c>
      <c r="EZ78" s="76">
        <v>3</v>
      </c>
      <c r="FA78" s="76">
        <v>3</v>
      </c>
      <c r="FB78" s="76">
        <v>3</v>
      </c>
      <c r="FC78" s="76">
        <v>3</v>
      </c>
      <c r="FD78" s="76">
        <v>3</v>
      </c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4.333333333333333</v>
      </c>
      <c r="CT79" s="62">
        <v>3.3333333333333335</v>
      </c>
      <c r="CU79" s="62">
        <v>4.166666666666667</v>
      </c>
      <c r="CV79" s="62">
        <v>5.166666666666667</v>
      </c>
      <c r="CW79" s="62">
        <v>4.666666666666667</v>
      </c>
      <c r="CX79" s="62">
        <v>4.666666666666667</v>
      </c>
      <c r="CY79" s="62">
        <v>4</v>
      </c>
      <c r="CZ79" s="62">
        <v>4</v>
      </c>
      <c r="DA79" s="62">
        <v>4.666666666666667</v>
      </c>
      <c r="DB79" s="62">
        <v>4.5</v>
      </c>
      <c r="DC79" s="62">
        <v>3.1666666666666665</v>
      </c>
      <c r="DD79" s="62">
        <v>4.333333333333333</v>
      </c>
      <c r="DE79" s="62">
        <v>4</v>
      </c>
      <c r="DF79" s="62">
        <v>5.666666666666667</v>
      </c>
      <c r="DG79" s="62">
        <v>3.5</v>
      </c>
      <c r="DH79" s="62">
        <v>4.5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4.666666666666667</v>
      </c>
      <c r="DZ79" s="76">
        <v>3.3333333333333335</v>
      </c>
      <c r="EA79" s="76">
        <v>4</v>
      </c>
      <c r="EB79" s="76">
        <v>4.666666666666667</v>
      </c>
      <c r="EC79" s="76">
        <v>4.333333333333333</v>
      </c>
      <c r="ED79" s="76">
        <v>4.666666666666667</v>
      </c>
      <c r="EE79" s="76">
        <v>3.6666666666666665</v>
      </c>
      <c r="EF79" s="76">
        <v>3.3333333333333335</v>
      </c>
      <c r="EG79" s="76">
        <v>5.666666666666667</v>
      </c>
      <c r="EH79" s="76">
        <v>4.333333333333333</v>
      </c>
      <c r="EI79" s="76">
        <v>3</v>
      </c>
      <c r="EJ79" s="76">
        <v>4.333333333333333</v>
      </c>
      <c r="EK79" s="76">
        <v>3.6666666666666665</v>
      </c>
      <c r="EL79" s="76">
        <v>6</v>
      </c>
      <c r="EM79" s="76">
        <v>3.6666666666666665</v>
      </c>
      <c r="EN79" s="76">
        <v>4.666666666666667</v>
      </c>
      <c r="EO79" s="76">
        <v>4</v>
      </c>
      <c r="EP79" s="76">
        <v>3.3333333333333335</v>
      </c>
      <c r="EQ79" s="76">
        <v>4.333333333333333</v>
      </c>
      <c r="ER79" s="76">
        <v>5.666666666666667</v>
      </c>
      <c r="ES79" s="76">
        <v>5</v>
      </c>
      <c r="ET79" s="76">
        <v>4.666666666666667</v>
      </c>
      <c r="EU79" s="76">
        <v>4.333333333333333</v>
      </c>
      <c r="EV79" s="76">
        <v>4.666666666666667</v>
      </c>
      <c r="EW79" s="76">
        <v>3.6666666666666665</v>
      </c>
      <c r="EX79" s="76">
        <v>4.666666666666667</v>
      </c>
      <c r="EY79" s="76">
        <v>3.3333333333333335</v>
      </c>
      <c r="EZ79" s="76">
        <v>4.333333333333333</v>
      </c>
      <c r="FA79" s="76">
        <v>4.333333333333333</v>
      </c>
      <c r="FB79" s="76">
        <v>5.333333333333333</v>
      </c>
      <c r="FC79" s="76">
        <v>3.3333333333333335</v>
      </c>
      <c r="FD79" s="76">
        <v>4.333333333333333</v>
      </c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26</v>
      </c>
      <c r="CT80" s="62">
        <v>20</v>
      </c>
      <c r="CU80" s="62">
        <v>25</v>
      </c>
      <c r="CV80" s="62">
        <v>31</v>
      </c>
      <c r="CW80" s="62">
        <v>28</v>
      </c>
      <c r="CX80" s="62">
        <v>28</v>
      </c>
      <c r="CY80" s="62">
        <v>24</v>
      </c>
      <c r="CZ80" s="62">
        <v>24</v>
      </c>
      <c r="DA80" s="62">
        <v>28</v>
      </c>
      <c r="DB80" s="62">
        <v>27</v>
      </c>
      <c r="DC80" s="62">
        <v>19</v>
      </c>
      <c r="DD80" s="62">
        <v>26</v>
      </c>
      <c r="DE80" s="62">
        <v>24</v>
      </c>
      <c r="DF80" s="62">
        <v>34</v>
      </c>
      <c r="DG80" s="62">
        <v>21</v>
      </c>
      <c r="DH80" s="62">
        <v>27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14</v>
      </c>
      <c r="DZ80" s="76">
        <v>10</v>
      </c>
      <c r="EA80" s="76">
        <v>12</v>
      </c>
      <c r="EB80" s="76">
        <v>14</v>
      </c>
      <c r="EC80" s="76">
        <v>13</v>
      </c>
      <c r="ED80" s="76">
        <v>14</v>
      </c>
      <c r="EE80" s="76">
        <v>11</v>
      </c>
      <c r="EF80" s="76">
        <v>10</v>
      </c>
      <c r="EG80" s="76">
        <v>17</v>
      </c>
      <c r="EH80" s="76">
        <v>13</v>
      </c>
      <c r="EI80" s="76">
        <v>9</v>
      </c>
      <c r="EJ80" s="76">
        <v>13</v>
      </c>
      <c r="EK80" s="76">
        <v>11</v>
      </c>
      <c r="EL80" s="76">
        <v>18</v>
      </c>
      <c r="EM80" s="76">
        <v>11</v>
      </c>
      <c r="EN80" s="76">
        <v>14</v>
      </c>
      <c r="EO80" s="76">
        <v>12</v>
      </c>
      <c r="EP80" s="76">
        <v>10</v>
      </c>
      <c r="EQ80" s="76">
        <v>13</v>
      </c>
      <c r="ER80" s="76">
        <v>17</v>
      </c>
      <c r="ES80" s="76">
        <v>15</v>
      </c>
      <c r="ET80" s="76">
        <v>14</v>
      </c>
      <c r="EU80" s="76">
        <v>13</v>
      </c>
      <c r="EV80" s="76">
        <v>14</v>
      </c>
      <c r="EW80" s="76">
        <v>11</v>
      </c>
      <c r="EX80" s="76">
        <v>14</v>
      </c>
      <c r="EY80" s="76">
        <v>10</v>
      </c>
      <c r="EZ80" s="76">
        <v>13</v>
      </c>
      <c r="FA80" s="76">
        <v>13</v>
      </c>
      <c r="FB80" s="76">
        <v>16</v>
      </c>
      <c r="FC80" s="76">
        <v>10</v>
      </c>
      <c r="FD80" s="76">
        <v>13</v>
      </c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6</v>
      </c>
      <c r="CT81" s="62">
        <v>6</v>
      </c>
      <c r="CU81" s="62">
        <v>6</v>
      </c>
      <c r="CV81" s="62">
        <v>6</v>
      </c>
      <c r="CW81" s="62">
        <v>6</v>
      </c>
      <c r="CX81" s="62">
        <v>6</v>
      </c>
      <c r="CY81" s="62">
        <v>6</v>
      </c>
      <c r="CZ81" s="62">
        <v>6</v>
      </c>
      <c r="DA81" s="62">
        <v>6</v>
      </c>
      <c r="DB81" s="62">
        <v>6</v>
      </c>
      <c r="DC81" s="62">
        <v>6</v>
      </c>
      <c r="DD81" s="62">
        <v>6</v>
      </c>
      <c r="DE81" s="62">
        <v>6</v>
      </c>
      <c r="DF81" s="62">
        <v>6</v>
      </c>
      <c r="DG81" s="62">
        <v>6</v>
      </c>
      <c r="DH81" s="62">
        <v>6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3</v>
      </c>
      <c r="DZ81" s="76">
        <v>3</v>
      </c>
      <c r="EA81" s="76">
        <v>3</v>
      </c>
      <c r="EB81" s="76">
        <v>3</v>
      </c>
      <c r="EC81" s="76">
        <v>3</v>
      </c>
      <c r="ED81" s="76">
        <v>3</v>
      </c>
      <c r="EE81" s="76">
        <v>3</v>
      </c>
      <c r="EF81" s="76">
        <v>3</v>
      </c>
      <c r="EG81" s="76">
        <v>3</v>
      </c>
      <c r="EH81" s="76">
        <v>3</v>
      </c>
      <c r="EI81" s="76">
        <v>3</v>
      </c>
      <c r="EJ81" s="76">
        <v>3</v>
      </c>
      <c r="EK81" s="76">
        <v>3</v>
      </c>
      <c r="EL81" s="76">
        <v>3</v>
      </c>
      <c r="EM81" s="76">
        <v>3</v>
      </c>
      <c r="EN81" s="76">
        <v>3</v>
      </c>
      <c r="EO81" s="76">
        <v>3</v>
      </c>
      <c r="EP81" s="76">
        <v>3</v>
      </c>
      <c r="EQ81" s="76">
        <v>3</v>
      </c>
      <c r="ER81" s="76">
        <v>3</v>
      </c>
      <c r="ES81" s="76">
        <v>3</v>
      </c>
      <c r="ET81" s="76">
        <v>3</v>
      </c>
      <c r="EU81" s="76">
        <v>3</v>
      </c>
      <c r="EV81" s="76">
        <v>3</v>
      </c>
      <c r="EW81" s="76">
        <v>3</v>
      </c>
      <c r="EX81" s="76">
        <v>3</v>
      </c>
      <c r="EY81" s="76">
        <v>3</v>
      </c>
      <c r="EZ81" s="76">
        <v>3</v>
      </c>
      <c r="FA81" s="76">
        <v>3</v>
      </c>
      <c r="FB81" s="76">
        <v>3</v>
      </c>
      <c r="FC81" s="76">
        <v>3</v>
      </c>
      <c r="FD81" s="76">
        <v>3</v>
      </c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4.333333333333333</v>
      </c>
      <c r="CT82" s="62">
        <v>3.3333333333333335</v>
      </c>
      <c r="CU82" s="62">
        <v>4.166666666666667</v>
      </c>
      <c r="CV82" s="62">
        <v>5.166666666666667</v>
      </c>
      <c r="CW82" s="62">
        <v>4.666666666666667</v>
      </c>
      <c r="CX82" s="62">
        <v>4.666666666666667</v>
      </c>
      <c r="CY82" s="62">
        <v>4</v>
      </c>
      <c r="CZ82" s="62">
        <v>4</v>
      </c>
      <c r="DA82" s="62">
        <v>4.666666666666667</v>
      </c>
      <c r="DB82" s="62">
        <v>4.5</v>
      </c>
      <c r="DC82" s="62">
        <v>3.1666666666666665</v>
      </c>
      <c r="DD82" s="62">
        <v>4.333333333333333</v>
      </c>
      <c r="DE82" s="62">
        <v>4</v>
      </c>
      <c r="DF82" s="62">
        <v>5.666666666666667</v>
      </c>
      <c r="DG82" s="62">
        <v>3.5</v>
      </c>
      <c r="DH82" s="62">
        <v>4.5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4.666666666666667</v>
      </c>
      <c r="DZ82" s="76">
        <v>3.3333333333333335</v>
      </c>
      <c r="EA82" s="76">
        <v>4</v>
      </c>
      <c r="EB82" s="76">
        <v>4.666666666666667</v>
      </c>
      <c r="EC82" s="76">
        <v>4.333333333333333</v>
      </c>
      <c r="ED82" s="76">
        <v>4.666666666666667</v>
      </c>
      <c r="EE82" s="76">
        <v>3.6666666666666665</v>
      </c>
      <c r="EF82" s="76">
        <v>3.3333333333333335</v>
      </c>
      <c r="EG82" s="76">
        <v>5.666666666666667</v>
      </c>
      <c r="EH82" s="76">
        <v>4.333333333333333</v>
      </c>
      <c r="EI82" s="76">
        <v>3</v>
      </c>
      <c r="EJ82" s="76">
        <v>4.333333333333333</v>
      </c>
      <c r="EK82" s="76">
        <v>3.6666666666666665</v>
      </c>
      <c r="EL82" s="76">
        <v>6</v>
      </c>
      <c r="EM82" s="76">
        <v>3.6666666666666665</v>
      </c>
      <c r="EN82" s="76">
        <v>4.666666666666667</v>
      </c>
      <c r="EO82" s="76">
        <v>4</v>
      </c>
      <c r="EP82" s="76">
        <v>3.3333333333333335</v>
      </c>
      <c r="EQ82" s="76">
        <v>4.333333333333333</v>
      </c>
      <c r="ER82" s="76">
        <v>5.666666666666667</v>
      </c>
      <c r="ES82" s="76">
        <v>5</v>
      </c>
      <c r="ET82" s="76">
        <v>4.666666666666667</v>
      </c>
      <c r="EU82" s="76">
        <v>4.333333333333333</v>
      </c>
      <c r="EV82" s="76">
        <v>4.666666666666667</v>
      </c>
      <c r="EW82" s="76">
        <v>3.6666666666666665</v>
      </c>
      <c r="EX82" s="76">
        <v>4.666666666666667</v>
      </c>
      <c r="EY82" s="76">
        <v>3.3333333333333335</v>
      </c>
      <c r="EZ82" s="76">
        <v>4.333333333333333</v>
      </c>
      <c r="FA82" s="76">
        <v>4.333333333333333</v>
      </c>
      <c r="FB82" s="76">
        <v>5.333333333333333</v>
      </c>
      <c r="FC82" s="76">
        <v>3.3333333333333335</v>
      </c>
      <c r="FD82" s="76">
        <v>4.333333333333333</v>
      </c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26</v>
      </c>
      <c r="CT83" s="62">
        <v>20</v>
      </c>
      <c r="CU83" s="62">
        <v>25</v>
      </c>
      <c r="CV83" s="62">
        <v>31</v>
      </c>
      <c r="CW83" s="62">
        <v>28</v>
      </c>
      <c r="CX83" s="62">
        <v>28</v>
      </c>
      <c r="CY83" s="62">
        <v>24</v>
      </c>
      <c r="CZ83" s="62">
        <v>24</v>
      </c>
      <c r="DA83" s="62">
        <v>28</v>
      </c>
      <c r="DB83" s="62">
        <v>27</v>
      </c>
      <c r="DC83" s="62">
        <v>19</v>
      </c>
      <c r="DD83" s="62">
        <v>26</v>
      </c>
      <c r="DE83" s="62">
        <v>24</v>
      </c>
      <c r="DF83" s="62">
        <v>34</v>
      </c>
      <c r="DG83" s="62">
        <v>21</v>
      </c>
      <c r="DH83" s="62">
        <v>27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14</v>
      </c>
      <c r="DZ83" s="76">
        <v>10</v>
      </c>
      <c r="EA83" s="76">
        <v>12</v>
      </c>
      <c r="EB83" s="76">
        <v>14</v>
      </c>
      <c r="EC83" s="76">
        <v>13</v>
      </c>
      <c r="ED83" s="76">
        <v>14</v>
      </c>
      <c r="EE83" s="76">
        <v>11</v>
      </c>
      <c r="EF83" s="76">
        <v>10</v>
      </c>
      <c r="EG83" s="76">
        <v>17</v>
      </c>
      <c r="EH83" s="76">
        <v>13</v>
      </c>
      <c r="EI83" s="76">
        <v>9</v>
      </c>
      <c r="EJ83" s="76">
        <v>13</v>
      </c>
      <c r="EK83" s="76">
        <v>11</v>
      </c>
      <c r="EL83" s="76">
        <v>18</v>
      </c>
      <c r="EM83" s="76">
        <v>11</v>
      </c>
      <c r="EN83" s="76">
        <v>14</v>
      </c>
      <c r="EO83" s="76">
        <v>12</v>
      </c>
      <c r="EP83" s="76">
        <v>10</v>
      </c>
      <c r="EQ83" s="76">
        <v>13</v>
      </c>
      <c r="ER83" s="76">
        <v>17</v>
      </c>
      <c r="ES83" s="76">
        <v>15</v>
      </c>
      <c r="ET83" s="76">
        <v>14</v>
      </c>
      <c r="EU83" s="76">
        <v>13</v>
      </c>
      <c r="EV83" s="76">
        <v>14</v>
      </c>
      <c r="EW83" s="76">
        <v>11</v>
      </c>
      <c r="EX83" s="76">
        <v>14</v>
      </c>
      <c r="EY83" s="76">
        <v>10</v>
      </c>
      <c r="EZ83" s="76">
        <v>13</v>
      </c>
      <c r="FA83" s="76">
        <v>13</v>
      </c>
      <c r="FB83" s="76">
        <v>16</v>
      </c>
      <c r="FC83" s="76">
        <v>10</v>
      </c>
      <c r="FD83" s="76">
        <v>13</v>
      </c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6</v>
      </c>
      <c r="CT84" s="62">
        <v>6</v>
      </c>
      <c r="CU84" s="62">
        <v>6</v>
      </c>
      <c r="CV84" s="62">
        <v>6</v>
      </c>
      <c r="CW84" s="62">
        <v>6</v>
      </c>
      <c r="CX84" s="62">
        <v>6</v>
      </c>
      <c r="CY84" s="62">
        <v>6</v>
      </c>
      <c r="CZ84" s="62">
        <v>6</v>
      </c>
      <c r="DA84" s="62">
        <v>6</v>
      </c>
      <c r="DB84" s="62">
        <v>6</v>
      </c>
      <c r="DC84" s="62">
        <v>6</v>
      </c>
      <c r="DD84" s="62">
        <v>6</v>
      </c>
      <c r="DE84" s="62">
        <v>6</v>
      </c>
      <c r="DF84" s="62">
        <v>6</v>
      </c>
      <c r="DG84" s="62">
        <v>6</v>
      </c>
      <c r="DH84" s="62">
        <v>6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3</v>
      </c>
      <c r="DZ84" s="76">
        <v>3</v>
      </c>
      <c r="EA84" s="76">
        <v>3</v>
      </c>
      <c r="EB84" s="76">
        <v>3</v>
      </c>
      <c r="EC84" s="76">
        <v>3</v>
      </c>
      <c r="ED84" s="76">
        <v>3</v>
      </c>
      <c r="EE84" s="76">
        <v>3</v>
      </c>
      <c r="EF84" s="76">
        <v>3</v>
      </c>
      <c r="EG84" s="76">
        <v>3</v>
      </c>
      <c r="EH84" s="76">
        <v>3</v>
      </c>
      <c r="EI84" s="76">
        <v>3</v>
      </c>
      <c r="EJ84" s="76">
        <v>3</v>
      </c>
      <c r="EK84" s="76">
        <v>3</v>
      </c>
      <c r="EL84" s="76">
        <v>3</v>
      </c>
      <c r="EM84" s="76">
        <v>3</v>
      </c>
      <c r="EN84" s="76">
        <v>3</v>
      </c>
      <c r="EO84" s="76">
        <v>3</v>
      </c>
      <c r="EP84" s="76">
        <v>3</v>
      </c>
      <c r="EQ84" s="76">
        <v>3</v>
      </c>
      <c r="ER84" s="76">
        <v>3</v>
      </c>
      <c r="ES84" s="76">
        <v>3</v>
      </c>
      <c r="ET84" s="76">
        <v>3</v>
      </c>
      <c r="EU84" s="76">
        <v>3</v>
      </c>
      <c r="EV84" s="76">
        <v>3</v>
      </c>
      <c r="EW84" s="76">
        <v>3</v>
      </c>
      <c r="EX84" s="76">
        <v>3</v>
      </c>
      <c r="EY84" s="76">
        <v>3</v>
      </c>
      <c r="EZ84" s="76">
        <v>3</v>
      </c>
      <c r="FA84" s="76">
        <v>3</v>
      </c>
      <c r="FB84" s="76">
        <v>3</v>
      </c>
      <c r="FC84" s="76">
        <v>3</v>
      </c>
      <c r="FD84" s="76">
        <v>3</v>
      </c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4.333333333333333</v>
      </c>
      <c r="CT85" s="62">
        <v>3.3333333333333335</v>
      </c>
      <c r="CU85" s="62">
        <v>4.166666666666667</v>
      </c>
      <c r="CV85" s="62">
        <v>5.166666666666667</v>
      </c>
      <c r="CW85" s="62">
        <v>4.666666666666667</v>
      </c>
      <c r="CX85" s="62">
        <v>4.666666666666667</v>
      </c>
      <c r="CY85" s="62">
        <v>4</v>
      </c>
      <c r="CZ85" s="62">
        <v>4</v>
      </c>
      <c r="DA85" s="62">
        <v>4.666666666666667</v>
      </c>
      <c r="DB85" s="62">
        <v>4.5</v>
      </c>
      <c r="DC85" s="62">
        <v>3.1666666666666665</v>
      </c>
      <c r="DD85" s="62">
        <v>4.333333333333333</v>
      </c>
      <c r="DE85" s="62">
        <v>4</v>
      </c>
      <c r="DF85" s="62">
        <v>5.666666666666667</v>
      </c>
      <c r="DG85" s="62">
        <v>3.5</v>
      </c>
      <c r="DH85" s="62">
        <v>4.5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4.666666666666667</v>
      </c>
      <c r="DZ85" s="76">
        <v>3.3333333333333335</v>
      </c>
      <c r="EA85" s="76">
        <v>4</v>
      </c>
      <c r="EB85" s="76">
        <v>4.666666666666667</v>
      </c>
      <c r="EC85" s="76">
        <v>4.333333333333333</v>
      </c>
      <c r="ED85" s="76">
        <v>4.666666666666667</v>
      </c>
      <c r="EE85" s="76">
        <v>3.6666666666666665</v>
      </c>
      <c r="EF85" s="76">
        <v>3.3333333333333335</v>
      </c>
      <c r="EG85" s="76">
        <v>5.666666666666667</v>
      </c>
      <c r="EH85" s="76">
        <v>4.333333333333333</v>
      </c>
      <c r="EI85" s="76">
        <v>3</v>
      </c>
      <c r="EJ85" s="76">
        <v>4.333333333333333</v>
      </c>
      <c r="EK85" s="76">
        <v>3.6666666666666665</v>
      </c>
      <c r="EL85" s="76">
        <v>6</v>
      </c>
      <c r="EM85" s="76">
        <v>3.6666666666666665</v>
      </c>
      <c r="EN85" s="76">
        <v>4.666666666666667</v>
      </c>
      <c r="EO85" s="76">
        <v>4</v>
      </c>
      <c r="EP85" s="76">
        <v>3.3333333333333335</v>
      </c>
      <c r="EQ85" s="76">
        <v>4.333333333333333</v>
      </c>
      <c r="ER85" s="76">
        <v>5.666666666666667</v>
      </c>
      <c r="ES85" s="76">
        <v>5</v>
      </c>
      <c r="ET85" s="76">
        <v>4.666666666666667</v>
      </c>
      <c r="EU85" s="76">
        <v>4.333333333333333</v>
      </c>
      <c r="EV85" s="76">
        <v>4.666666666666667</v>
      </c>
      <c r="EW85" s="76">
        <v>3.6666666666666665</v>
      </c>
      <c r="EX85" s="76">
        <v>4.666666666666667</v>
      </c>
      <c r="EY85" s="76">
        <v>3.3333333333333335</v>
      </c>
      <c r="EZ85" s="76">
        <v>4.333333333333333</v>
      </c>
      <c r="FA85" s="76">
        <v>4.333333333333333</v>
      </c>
      <c r="FB85" s="76">
        <v>5.333333333333333</v>
      </c>
      <c r="FC85" s="76">
        <v>3.3333333333333335</v>
      </c>
      <c r="FD85" s="76">
        <v>4.333333333333333</v>
      </c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26</v>
      </c>
      <c r="CT86" s="62">
        <v>20</v>
      </c>
      <c r="CU86" s="62">
        <v>25</v>
      </c>
      <c r="CV86" s="62">
        <v>31</v>
      </c>
      <c r="CW86" s="62">
        <v>28</v>
      </c>
      <c r="CX86" s="62">
        <v>28</v>
      </c>
      <c r="CY86" s="62">
        <v>24</v>
      </c>
      <c r="CZ86" s="62">
        <v>24</v>
      </c>
      <c r="DA86" s="62">
        <v>28</v>
      </c>
      <c r="DB86" s="62">
        <v>27</v>
      </c>
      <c r="DC86" s="62">
        <v>19</v>
      </c>
      <c r="DD86" s="62">
        <v>26</v>
      </c>
      <c r="DE86" s="62">
        <v>24</v>
      </c>
      <c r="DF86" s="62">
        <v>34</v>
      </c>
      <c r="DG86" s="62">
        <v>21</v>
      </c>
      <c r="DH86" s="62">
        <v>27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14</v>
      </c>
      <c r="DZ86" s="76">
        <v>10</v>
      </c>
      <c r="EA86" s="76">
        <v>12</v>
      </c>
      <c r="EB86" s="76">
        <v>14</v>
      </c>
      <c r="EC86" s="76">
        <v>13</v>
      </c>
      <c r="ED86" s="76">
        <v>14</v>
      </c>
      <c r="EE86" s="76">
        <v>11</v>
      </c>
      <c r="EF86" s="76">
        <v>10</v>
      </c>
      <c r="EG86" s="76">
        <v>17</v>
      </c>
      <c r="EH86" s="76">
        <v>13</v>
      </c>
      <c r="EI86" s="76">
        <v>9</v>
      </c>
      <c r="EJ86" s="76">
        <v>13</v>
      </c>
      <c r="EK86" s="76">
        <v>11</v>
      </c>
      <c r="EL86" s="76">
        <v>18</v>
      </c>
      <c r="EM86" s="76">
        <v>11</v>
      </c>
      <c r="EN86" s="76">
        <v>14</v>
      </c>
      <c r="EO86" s="76">
        <v>12</v>
      </c>
      <c r="EP86" s="76">
        <v>10</v>
      </c>
      <c r="EQ86" s="76">
        <v>13</v>
      </c>
      <c r="ER86" s="76">
        <v>17</v>
      </c>
      <c r="ES86" s="76">
        <v>15</v>
      </c>
      <c r="ET86" s="76">
        <v>14</v>
      </c>
      <c r="EU86" s="76">
        <v>13</v>
      </c>
      <c r="EV86" s="76">
        <v>14</v>
      </c>
      <c r="EW86" s="76">
        <v>11</v>
      </c>
      <c r="EX86" s="76">
        <v>14</v>
      </c>
      <c r="EY86" s="76">
        <v>10</v>
      </c>
      <c r="EZ86" s="76">
        <v>13</v>
      </c>
      <c r="FA86" s="76">
        <v>13</v>
      </c>
      <c r="FB86" s="76">
        <v>16</v>
      </c>
      <c r="FC86" s="76">
        <v>10</v>
      </c>
      <c r="FD86" s="76">
        <v>13</v>
      </c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6</v>
      </c>
      <c r="CT87" s="62">
        <v>6</v>
      </c>
      <c r="CU87" s="62">
        <v>6</v>
      </c>
      <c r="CV87" s="62">
        <v>6</v>
      </c>
      <c r="CW87" s="62">
        <v>6</v>
      </c>
      <c r="CX87" s="62">
        <v>6</v>
      </c>
      <c r="CY87" s="62">
        <v>6</v>
      </c>
      <c r="CZ87" s="62">
        <v>6</v>
      </c>
      <c r="DA87" s="62">
        <v>6</v>
      </c>
      <c r="DB87" s="62">
        <v>6</v>
      </c>
      <c r="DC87" s="62">
        <v>6</v>
      </c>
      <c r="DD87" s="62">
        <v>6</v>
      </c>
      <c r="DE87" s="62">
        <v>6</v>
      </c>
      <c r="DF87" s="62">
        <v>6</v>
      </c>
      <c r="DG87" s="62">
        <v>6</v>
      </c>
      <c r="DH87" s="62">
        <v>6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3</v>
      </c>
      <c r="DZ87" s="76">
        <v>3</v>
      </c>
      <c r="EA87" s="76">
        <v>3</v>
      </c>
      <c r="EB87" s="76">
        <v>3</v>
      </c>
      <c r="EC87" s="76">
        <v>3</v>
      </c>
      <c r="ED87" s="76">
        <v>3</v>
      </c>
      <c r="EE87" s="76">
        <v>3</v>
      </c>
      <c r="EF87" s="76">
        <v>3</v>
      </c>
      <c r="EG87" s="76">
        <v>3</v>
      </c>
      <c r="EH87" s="76">
        <v>3</v>
      </c>
      <c r="EI87" s="76">
        <v>3</v>
      </c>
      <c r="EJ87" s="76">
        <v>3</v>
      </c>
      <c r="EK87" s="76">
        <v>3</v>
      </c>
      <c r="EL87" s="76">
        <v>3</v>
      </c>
      <c r="EM87" s="76">
        <v>3</v>
      </c>
      <c r="EN87" s="76">
        <v>3</v>
      </c>
      <c r="EO87" s="76">
        <v>3</v>
      </c>
      <c r="EP87" s="76">
        <v>3</v>
      </c>
      <c r="EQ87" s="76">
        <v>3</v>
      </c>
      <c r="ER87" s="76">
        <v>3</v>
      </c>
      <c r="ES87" s="76">
        <v>3</v>
      </c>
      <c r="ET87" s="76">
        <v>3</v>
      </c>
      <c r="EU87" s="76">
        <v>3</v>
      </c>
      <c r="EV87" s="76">
        <v>3</v>
      </c>
      <c r="EW87" s="76">
        <v>3</v>
      </c>
      <c r="EX87" s="76">
        <v>3</v>
      </c>
      <c r="EY87" s="76">
        <v>3</v>
      </c>
      <c r="EZ87" s="76">
        <v>3</v>
      </c>
      <c r="FA87" s="76">
        <v>3</v>
      </c>
      <c r="FB87" s="76">
        <v>3</v>
      </c>
      <c r="FC87" s="76">
        <v>3</v>
      </c>
      <c r="FD87" s="76">
        <v>3</v>
      </c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4.333333333333333</v>
      </c>
      <c r="CT88" s="62">
        <v>3.3333333333333335</v>
      </c>
      <c r="CU88" s="62">
        <v>4.166666666666667</v>
      </c>
      <c r="CV88" s="62">
        <v>5.166666666666667</v>
      </c>
      <c r="CW88" s="62">
        <v>4.666666666666667</v>
      </c>
      <c r="CX88" s="62">
        <v>4.666666666666667</v>
      </c>
      <c r="CY88" s="62">
        <v>4</v>
      </c>
      <c r="CZ88" s="62">
        <v>4</v>
      </c>
      <c r="DA88" s="62">
        <v>4.666666666666667</v>
      </c>
      <c r="DB88" s="62">
        <v>4.5</v>
      </c>
      <c r="DC88" s="62">
        <v>3.1666666666666665</v>
      </c>
      <c r="DD88" s="62">
        <v>4.333333333333333</v>
      </c>
      <c r="DE88" s="62">
        <v>4</v>
      </c>
      <c r="DF88" s="62">
        <v>5.666666666666667</v>
      </c>
      <c r="DG88" s="62">
        <v>3.5</v>
      </c>
      <c r="DH88" s="62">
        <v>4.5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4.666666666666667</v>
      </c>
      <c r="DZ88" s="76">
        <v>3.3333333333333335</v>
      </c>
      <c r="EA88" s="76">
        <v>4</v>
      </c>
      <c r="EB88" s="76">
        <v>4.666666666666667</v>
      </c>
      <c r="EC88" s="76">
        <v>4.333333333333333</v>
      </c>
      <c r="ED88" s="76">
        <v>4.666666666666667</v>
      </c>
      <c r="EE88" s="76">
        <v>3.6666666666666665</v>
      </c>
      <c r="EF88" s="76">
        <v>3.3333333333333335</v>
      </c>
      <c r="EG88" s="76">
        <v>5.666666666666667</v>
      </c>
      <c r="EH88" s="76">
        <v>4.333333333333333</v>
      </c>
      <c r="EI88" s="76">
        <v>3</v>
      </c>
      <c r="EJ88" s="76">
        <v>4.333333333333333</v>
      </c>
      <c r="EK88" s="76">
        <v>3.6666666666666665</v>
      </c>
      <c r="EL88" s="76">
        <v>6</v>
      </c>
      <c r="EM88" s="76">
        <v>3.6666666666666665</v>
      </c>
      <c r="EN88" s="76">
        <v>4.666666666666667</v>
      </c>
      <c r="EO88" s="76">
        <v>4</v>
      </c>
      <c r="EP88" s="76">
        <v>3.3333333333333335</v>
      </c>
      <c r="EQ88" s="76">
        <v>4.333333333333333</v>
      </c>
      <c r="ER88" s="76">
        <v>5.666666666666667</v>
      </c>
      <c r="ES88" s="76">
        <v>5</v>
      </c>
      <c r="ET88" s="76">
        <v>4.666666666666667</v>
      </c>
      <c r="EU88" s="76">
        <v>4.333333333333333</v>
      </c>
      <c r="EV88" s="76">
        <v>4.666666666666667</v>
      </c>
      <c r="EW88" s="76">
        <v>3.6666666666666665</v>
      </c>
      <c r="EX88" s="76">
        <v>4.666666666666667</v>
      </c>
      <c r="EY88" s="76">
        <v>3.3333333333333335</v>
      </c>
      <c r="EZ88" s="76">
        <v>4.333333333333333</v>
      </c>
      <c r="FA88" s="76">
        <v>4.333333333333333</v>
      </c>
      <c r="FB88" s="76">
        <v>5.333333333333333</v>
      </c>
      <c r="FC88" s="76">
        <v>3.3333333333333335</v>
      </c>
      <c r="FD88" s="76">
        <v>4.333333333333333</v>
      </c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3"/>
      <c r="C89" s="503"/>
      <c r="D89" s="503"/>
      <c r="E89" s="503"/>
      <c r="F89" s="503"/>
      <c r="G89" s="503"/>
      <c r="H89" s="283"/>
      <c r="I89" s="283"/>
      <c r="J89" s="502" t="s">
        <v>415</v>
      </c>
      <c r="K89" s="502" t="s">
        <v>415</v>
      </c>
      <c r="L89" s="502" t="s">
        <v>415</v>
      </c>
      <c r="M89" s="502" t="s">
        <v>415</v>
      </c>
      <c r="N89" s="502" t="s">
        <v>415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02" t="s">
        <v>454</v>
      </c>
      <c r="AQ89" s="63" t="s">
        <v>388</v>
      </c>
      <c r="AR89" s="63" t="s">
        <v>388</v>
      </c>
      <c r="AS89" s="63" t="s">
        <v>388</v>
      </c>
      <c r="AT89" s="63" t="s">
        <v>388</v>
      </c>
      <c r="AU89" s="63" t="s">
        <v>388</v>
      </c>
      <c r="AV89" s="63" t="s">
        <v>388</v>
      </c>
      <c r="AW89" s="63" t="s">
        <v>388</v>
      </c>
      <c r="AX89" s="63" t="s">
        <v>388</v>
      </c>
      <c r="AY89" s="63" t="s">
        <v>388</v>
      </c>
      <c r="AZ89" s="63" t="s">
        <v>388</v>
      </c>
      <c r="BA89" s="63" t="s">
        <v>388</v>
      </c>
      <c r="BB89" s="63" t="s">
        <v>388</v>
      </c>
      <c r="BC89" s="63" t="s">
        <v>388</v>
      </c>
      <c r="BD89" s="63" t="s">
        <v>388</v>
      </c>
      <c r="BE89" s="63" t="s">
        <v>388</v>
      </c>
      <c r="BF89" s="63" t="s">
        <v>388</v>
      </c>
      <c r="BG89" s="63" t="s">
        <v>388</v>
      </c>
      <c r="BH89" s="63" t="s">
        <v>388</v>
      </c>
      <c r="BI89" s="63" t="s">
        <v>388</v>
      </c>
      <c r="BJ89" s="63" t="s">
        <v>388</v>
      </c>
      <c r="BK89" s="63" t="s">
        <v>388</v>
      </c>
      <c r="BL89" s="63" t="s">
        <v>388</v>
      </c>
      <c r="BM89" s="63" t="s">
        <v>388</v>
      </c>
      <c r="BN89" s="63" t="s">
        <v>388</v>
      </c>
      <c r="BO89" s="63" t="s">
        <v>388</v>
      </c>
      <c r="BP89" s="63" t="s">
        <v>388</v>
      </c>
      <c r="BQ89" s="63" t="s">
        <v>388</v>
      </c>
      <c r="BR89" s="63" t="s">
        <v>224</v>
      </c>
      <c r="BS89" s="63" t="s">
        <v>224</v>
      </c>
      <c r="BT89" s="63" t="s">
        <v>224</v>
      </c>
      <c r="BU89" s="63" t="s">
        <v>224</v>
      </c>
      <c r="BV89" s="63" t="s">
        <v>224</v>
      </c>
      <c r="BW89" s="63" t="s">
        <v>224</v>
      </c>
      <c r="BX89" s="63" t="s">
        <v>224</v>
      </c>
      <c r="BY89" s="63" t="s">
        <v>224</v>
      </c>
      <c r="BZ89" s="63" t="s">
        <v>224</v>
      </c>
      <c r="CA89" s="63" t="s">
        <v>224</v>
      </c>
      <c r="CB89" s="63" t="s">
        <v>224</v>
      </c>
      <c r="CC89" s="63" t="s">
        <v>224</v>
      </c>
      <c r="CD89" s="63" t="s">
        <v>224</v>
      </c>
      <c r="CE89" s="63" t="s">
        <v>224</v>
      </c>
      <c r="CF89" s="63" t="s">
        <v>224</v>
      </c>
      <c r="CG89" s="63" t="s">
        <v>224</v>
      </c>
      <c r="CH89" s="63" t="s">
        <v>224</v>
      </c>
      <c r="CI89" s="63" t="s">
        <v>224</v>
      </c>
      <c r="CJ89" s="63" t="s">
        <v>224</v>
      </c>
      <c r="CK89" s="63" t="s">
        <v>224</v>
      </c>
      <c r="CL89" s="63" t="s">
        <v>224</v>
      </c>
      <c r="CM89" s="63" t="s">
        <v>224</v>
      </c>
      <c r="CN89" s="63" t="s">
        <v>224</v>
      </c>
      <c r="CO89" s="63" t="s">
        <v>224</v>
      </c>
      <c r="CP89" s="63" t="s">
        <v>224</v>
      </c>
      <c r="CQ89" s="63" t="s">
        <v>224</v>
      </c>
      <c r="CR89" s="63" t="s">
        <v>224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7" t="s">
        <v>45</v>
      </c>
      <c r="DU89" s="350" t="s">
        <v>427</v>
      </c>
      <c r="DV89" s="350" t="s">
        <v>389</v>
      </c>
      <c r="DW89" s="277" t="s">
        <v>52</v>
      </c>
      <c r="DX89" s="351" t="s">
        <v>429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27</v>
      </c>
      <c r="EP89" s="77" t="s">
        <v>27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3"/>
      <c r="C90" s="503"/>
      <c r="D90" s="503"/>
      <c r="E90" s="503"/>
      <c r="F90" s="503"/>
      <c r="G90" s="503"/>
      <c r="H90" s="283"/>
      <c r="I90" s="283"/>
      <c r="J90" s="502"/>
      <c r="K90" s="502"/>
      <c r="L90" s="502"/>
      <c r="M90" s="502"/>
      <c r="N90" s="502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02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 t="s">
        <v>491</v>
      </c>
      <c r="AX90" s="62">
        <v>7</v>
      </c>
      <c r="AY90" s="62">
        <v>8</v>
      </c>
      <c r="AZ90" s="62">
        <v>9</v>
      </c>
      <c r="BA90" s="62">
        <v>10</v>
      </c>
      <c r="BB90" s="62">
        <v>11</v>
      </c>
      <c r="BC90" s="62">
        <v>12</v>
      </c>
      <c r="BD90" s="62">
        <v>13</v>
      </c>
      <c r="BE90" s="62">
        <v>14</v>
      </c>
      <c r="BF90" s="62">
        <v>15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 t="s">
        <v>491</v>
      </c>
      <c r="BY90" s="62">
        <v>7</v>
      </c>
      <c r="BZ90" s="62">
        <v>8</v>
      </c>
      <c r="CA90" s="62">
        <v>9</v>
      </c>
      <c r="CB90" s="62">
        <v>10</v>
      </c>
      <c r="CC90" s="62">
        <v>11</v>
      </c>
      <c r="CD90" s="62">
        <v>12</v>
      </c>
      <c r="CE90" s="62">
        <v>13</v>
      </c>
      <c r="CF90" s="62">
        <v>14</v>
      </c>
      <c r="CG90" s="62">
        <v>15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 t="s">
        <v>491</v>
      </c>
      <c r="CZ90" s="62">
        <v>7</v>
      </c>
      <c r="DA90" s="62">
        <v>8</v>
      </c>
      <c r="DB90" s="62">
        <v>9</v>
      </c>
      <c r="DC90" s="62">
        <v>10</v>
      </c>
      <c r="DD90" s="62">
        <v>11</v>
      </c>
      <c r="DE90" s="62">
        <v>12</v>
      </c>
      <c r="DF90" s="62">
        <v>13</v>
      </c>
      <c r="DG90" s="62">
        <v>14</v>
      </c>
      <c r="DH90" s="62">
        <v>15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 t="s">
        <v>491</v>
      </c>
      <c r="EF90" s="76">
        <v>7</v>
      </c>
      <c r="EG90" s="76">
        <v>8</v>
      </c>
      <c r="EH90" s="76">
        <v>9</v>
      </c>
      <c r="EI90" s="76">
        <v>10</v>
      </c>
      <c r="EJ90" s="76">
        <v>11</v>
      </c>
      <c r="EK90" s="76">
        <v>12</v>
      </c>
      <c r="EL90" s="76">
        <v>13</v>
      </c>
      <c r="EM90" s="76">
        <v>14</v>
      </c>
      <c r="EN90" s="76">
        <v>15</v>
      </c>
      <c r="EO90" s="76">
        <v>1</v>
      </c>
      <c r="EP90" s="76">
        <v>2</v>
      </c>
      <c r="EQ90" s="76">
        <v>3</v>
      </c>
      <c r="ER90" s="76">
        <v>4</v>
      </c>
      <c r="ES90" s="76">
        <v>5</v>
      </c>
      <c r="ET90" s="76">
        <v>6</v>
      </c>
      <c r="EU90" s="76" t="s">
        <v>491</v>
      </c>
      <c r="EV90" s="76">
        <v>7</v>
      </c>
      <c r="EW90" s="76">
        <v>8</v>
      </c>
      <c r="EX90" s="76">
        <v>9</v>
      </c>
      <c r="EY90" s="76">
        <v>10</v>
      </c>
      <c r="EZ90" s="76">
        <v>11</v>
      </c>
      <c r="FA90" s="76">
        <v>12</v>
      </c>
      <c r="FB90" s="76">
        <v>13</v>
      </c>
      <c r="FC90" s="76">
        <v>14</v>
      </c>
      <c r="FD90" s="76">
        <v>15</v>
      </c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698</v>
      </c>
      <c r="B91" s="2" t="s">
        <v>384</v>
      </c>
      <c r="C91" s="2" t="s">
        <v>698</v>
      </c>
      <c r="D91" s="2">
        <v>4</v>
      </c>
      <c r="E91" s="2">
        <v>0</v>
      </c>
      <c r="F91" s="2">
        <v>9</v>
      </c>
      <c r="G91" s="2">
        <v>4</v>
      </c>
      <c r="H91" s="2">
        <v>4</v>
      </c>
      <c r="I91" s="2">
        <v>13</v>
      </c>
      <c r="J91" s="2">
        <v>55</v>
      </c>
      <c r="K91" s="2">
        <v>58</v>
      </c>
      <c r="L91" s="2">
        <v>0</v>
      </c>
      <c r="M91" s="2">
        <v>0</v>
      </c>
      <c r="N91" s="2">
        <v>0</v>
      </c>
      <c r="O91" s="2">
        <v>113</v>
      </c>
      <c r="P91" s="2">
        <v>113</v>
      </c>
      <c r="Q91" s="2">
        <v>113</v>
      </c>
      <c r="R91" s="2">
        <v>113</v>
      </c>
      <c r="S91" s="2">
        <v>55</v>
      </c>
      <c r="T91" s="2">
        <v>-0.1875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3</v>
      </c>
      <c r="Z91" s="2">
        <v>7</v>
      </c>
      <c r="AA91" s="2">
        <v>1</v>
      </c>
      <c r="AB91" s="2">
        <v>6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33</v>
      </c>
      <c r="AM91" s="2">
        <v>825.15499999999997</v>
      </c>
      <c r="AN91" s="2">
        <v>789</v>
      </c>
      <c r="AO91" s="2">
        <v>36.154999999999973</v>
      </c>
      <c r="AP91" s="2">
        <v>113.00091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0</v>
      </c>
      <c r="BT91" s="65">
        <v>0</v>
      </c>
      <c r="BU91" s="65">
        <v>0</v>
      </c>
      <c r="BV91" s="65">
        <v>0</v>
      </c>
      <c r="BW91" s="65">
        <v>0</v>
      </c>
      <c r="BX91" s="65">
        <v>0</v>
      </c>
      <c r="BY91" s="65">
        <v>0</v>
      </c>
      <c r="BZ91" s="65">
        <v>0</v>
      </c>
      <c r="CA91" s="65">
        <v>0</v>
      </c>
      <c r="CB91" s="65">
        <v>2</v>
      </c>
      <c r="CC91" s="65">
        <v>0</v>
      </c>
      <c r="CD91" s="65">
        <v>1</v>
      </c>
      <c r="CE91" s="65">
        <v>0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5</v>
      </c>
      <c r="CT91" s="65">
        <v>6</v>
      </c>
      <c r="CU91" s="65">
        <v>6</v>
      </c>
      <c r="CV91" s="65">
        <v>9</v>
      </c>
      <c r="CW91" s="65">
        <v>10</v>
      </c>
      <c r="CX91" s="65">
        <v>8</v>
      </c>
      <c r="CY91" s="65">
        <v>7</v>
      </c>
      <c r="CZ91" s="65">
        <v>8</v>
      </c>
      <c r="DA91" s="65">
        <v>9</v>
      </c>
      <c r="DB91" s="65">
        <v>7</v>
      </c>
      <c r="DC91" s="65">
        <v>4</v>
      </c>
      <c r="DD91" s="65">
        <v>6</v>
      </c>
      <c r="DE91" s="65">
        <v>5</v>
      </c>
      <c r="DF91" s="65">
        <v>10</v>
      </c>
      <c r="DG91" s="65">
        <v>6</v>
      </c>
      <c r="DH91" s="65">
        <v>7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383</v>
      </c>
      <c r="DU91" s="2" t="s">
        <v>430</v>
      </c>
      <c r="DV91" s="2">
        <v>1</v>
      </c>
      <c r="DW91" s="2" t="s">
        <v>13</v>
      </c>
      <c r="DX91" s="2">
        <v>1</v>
      </c>
      <c r="DY91" s="2">
        <v>2</v>
      </c>
      <c r="DZ91" s="2">
        <v>3</v>
      </c>
      <c r="EA91" s="2">
        <v>3</v>
      </c>
      <c r="EB91" s="2">
        <v>4</v>
      </c>
      <c r="EC91" s="2">
        <v>4</v>
      </c>
      <c r="ED91" s="2">
        <v>4</v>
      </c>
      <c r="EE91" s="2">
        <v>3</v>
      </c>
      <c r="EF91" s="2">
        <v>3</v>
      </c>
      <c r="EG91" s="2">
        <v>6</v>
      </c>
      <c r="EH91" s="2">
        <v>4</v>
      </c>
      <c r="EI91" s="2">
        <v>2</v>
      </c>
      <c r="EJ91" s="2">
        <v>3</v>
      </c>
      <c r="EK91" s="2">
        <v>2</v>
      </c>
      <c r="EL91" s="2">
        <v>5</v>
      </c>
      <c r="EM91" s="2">
        <v>3</v>
      </c>
      <c r="EN91" s="2">
        <v>4</v>
      </c>
      <c r="EO91" s="2">
        <v>3</v>
      </c>
      <c r="EP91" s="2">
        <v>3</v>
      </c>
      <c r="EQ91" s="2">
        <v>3</v>
      </c>
      <c r="ER91" s="2">
        <v>5</v>
      </c>
      <c r="ES91" s="2">
        <v>6</v>
      </c>
      <c r="ET91" s="2">
        <v>4</v>
      </c>
      <c r="EU91" s="2">
        <v>4</v>
      </c>
      <c r="EV91" s="2">
        <v>5</v>
      </c>
      <c r="EW91" s="2">
        <v>3</v>
      </c>
      <c r="EX91" s="2">
        <v>3</v>
      </c>
      <c r="EY91" s="2">
        <v>2</v>
      </c>
      <c r="EZ91" s="2">
        <v>3</v>
      </c>
      <c r="FA91" s="2">
        <v>3</v>
      </c>
      <c r="FB91" s="2">
        <v>5</v>
      </c>
      <c r="FC91" s="2">
        <v>3</v>
      </c>
      <c r="FD91" s="2">
        <v>3</v>
      </c>
    </row>
    <row r="92" spans="1:200" s="2" customFormat="1" x14ac:dyDescent="0.25">
      <c r="A92" s="2" t="s">
        <v>699</v>
      </c>
      <c r="B92" s="2" t="s">
        <v>497</v>
      </c>
      <c r="C92" s="2" t="s">
        <v>699</v>
      </c>
      <c r="D92" s="2">
        <v>0</v>
      </c>
      <c r="E92" s="2">
        <v>0</v>
      </c>
      <c r="F92" s="2">
        <v>14</v>
      </c>
      <c r="G92" s="2">
        <v>7</v>
      </c>
      <c r="H92" s="2">
        <v>0</v>
      </c>
      <c r="I92" s="2">
        <v>21</v>
      </c>
      <c r="J92" s="2">
        <v>60</v>
      </c>
      <c r="K92" s="2">
        <v>66</v>
      </c>
      <c r="L92" s="2">
        <v>0</v>
      </c>
      <c r="M92" s="2">
        <v>0</v>
      </c>
      <c r="N92" s="2">
        <v>0</v>
      </c>
      <c r="O92" s="2">
        <v>126</v>
      </c>
      <c r="P92" s="2">
        <v>126</v>
      </c>
      <c r="Q92" s="2">
        <v>126</v>
      </c>
      <c r="R92" s="2">
        <v>126</v>
      </c>
      <c r="S92" s="2">
        <v>60</v>
      </c>
      <c r="T92" s="2">
        <v>-0.375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0</v>
      </c>
      <c r="Z92" s="2">
        <v>10</v>
      </c>
      <c r="AA92" s="2">
        <v>0</v>
      </c>
      <c r="AB92" s="2">
        <v>11</v>
      </c>
      <c r="AG92" s="2">
        <v>2</v>
      </c>
      <c r="AH92" s="2">
        <v>2</v>
      </c>
      <c r="AI92" s="2">
        <v>2</v>
      </c>
      <c r="AJ92" s="2">
        <v>2</v>
      </c>
      <c r="AK92" s="2">
        <v>2</v>
      </c>
      <c r="AL92" s="2">
        <v>51</v>
      </c>
      <c r="AM92" s="2">
        <v>695.28800000000001</v>
      </c>
      <c r="AN92" s="2">
        <v>625</v>
      </c>
      <c r="AO92" s="2">
        <v>70.288000000000011</v>
      </c>
      <c r="AP92" s="2">
        <v>126.00091999999999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0</v>
      </c>
      <c r="BV92" s="65">
        <v>0</v>
      </c>
      <c r="BW92" s="65">
        <v>0</v>
      </c>
      <c r="BX92" s="65">
        <v>0</v>
      </c>
      <c r="BY92" s="65">
        <v>0</v>
      </c>
      <c r="BZ92" s="65">
        <v>0</v>
      </c>
      <c r="CA92" s="65">
        <v>0</v>
      </c>
      <c r="CB92" s="65">
        <v>0</v>
      </c>
      <c r="CC92" s="65">
        <v>0</v>
      </c>
      <c r="CD92" s="65">
        <v>0</v>
      </c>
      <c r="CE92" s="65">
        <v>0</v>
      </c>
      <c r="CF92" s="65">
        <v>0</v>
      </c>
      <c r="CG92" s="65">
        <v>0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9</v>
      </c>
      <c r="CT92" s="65">
        <v>6</v>
      </c>
      <c r="CU92" s="65">
        <v>9</v>
      </c>
      <c r="CV92" s="65">
        <v>9</v>
      </c>
      <c r="CW92" s="65">
        <v>8</v>
      </c>
      <c r="CX92" s="65">
        <v>9</v>
      </c>
      <c r="CY92" s="65">
        <v>6</v>
      </c>
      <c r="CZ92" s="65">
        <v>7</v>
      </c>
      <c r="DA92" s="65">
        <v>7</v>
      </c>
      <c r="DB92" s="65">
        <v>9</v>
      </c>
      <c r="DC92" s="65">
        <v>7</v>
      </c>
      <c r="DD92" s="65">
        <v>8</v>
      </c>
      <c r="DE92" s="65">
        <v>8</v>
      </c>
      <c r="DF92" s="65">
        <v>11</v>
      </c>
      <c r="DG92" s="65">
        <v>6</v>
      </c>
      <c r="DH92" s="65">
        <v>7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210</v>
      </c>
      <c r="DU92" s="2" t="s">
        <v>430</v>
      </c>
      <c r="DV92" s="2">
        <v>2</v>
      </c>
      <c r="DW92" s="2" t="s">
        <v>13</v>
      </c>
      <c r="DX92" s="2">
        <v>2</v>
      </c>
      <c r="DY92" s="2">
        <v>4</v>
      </c>
      <c r="DZ92" s="2">
        <v>3</v>
      </c>
      <c r="EA92" s="2">
        <v>4</v>
      </c>
      <c r="EB92" s="2">
        <v>4</v>
      </c>
      <c r="EC92" s="2">
        <v>4</v>
      </c>
      <c r="ED92" s="2">
        <v>5</v>
      </c>
      <c r="EE92" s="2">
        <v>3</v>
      </c>
      <c r="EF92" s="2">
        <v>3</v>
      </c>
      <c r="EG92" s="2">
        <v>4</v>
      </c>
      <c r="EH92" s="2">
        <v>4</v>
      </c>
      <c r="EI92" s="2">
        <v>3</v>
      </c>
      <c r="EJ92" s="2">
        <v>4</v>
      </c>
      <c r="EK92" s="2">
        <v>3</v>
      </c>
      <c r="EL92" s="2">
        <v>5</v>
      </c>
      <c r="EM92" s="2">
        <v>3</v>
      </c>
      <c r="EN92" s="2">
        <v>4</v>
      </c>
      <c r="EO92" s="2">
        <v>5</v>
      </c>
      <c r="EP92" s="2">
        <v>3</v>
      </c>
      <c r="EQ92" s="2">
        <v>5</v>
      </c>
      <c r="ER92" s="2">
        <v>5</v>
      </c>
      <c r="ES92" s="2">
        <v>4</v>
      </c>
      <c r="ET92" s="2">
        <v>4</v>
      </c>
      <c r="EU92" s="2">
        <v>3</v>
      </c>
      <c r="EV92" s="2">
        <v>4</v>
      </c>
      <c r="EW92" s="2">
        <v>3</v>
      </c>
      <c r="EX92" s="2">
        <v>5</v>
      </c>
      <c r="EY92" s="2">
        <v>4</v>
      </c>
      <c r="EZ92" s="2">
        <v>4</v>
      </c>
      <c r="FA92" s="2">
        <v>5</v>
      </c>
      <c r="FB92" s="2">
        <v>6</v>
      </c>
      <c r="FC92" s="2">
        <v>3</v>
      </c>
      <c r="FD92" s="2">
        <v>3</v>
      </c>
    </row>
    <row r="93" spans="1:200" s="2" customFormat="1" x14ac:dyDescent="0.25">
      <c r="A93" s="2" t="s">
        <v>700</v>
      </c>
      <c r="B93" s="2" t="s">
        <v>401</v>
      </c>
      <c r="C93" s="2" t="s">
        <v>700</v>
      </c>
      <c r="D93" s="2">
        <v>0</v>
      </c>
      <c r="E93" s="2">
        <v>0</v>
      </c>
      <c r="F93" s="2">
        <v>8</v>
      </c>
      <c r="G93" s="2">
        <v>24</v>
      </c>
      <c r="H93" s="2">
        <v>0</v>
      </c>
      <c r="I93" s="2">
        <v>32</v>
      </c>
      <c r="J93" s="2">
        <v>89</v>
      </c>
      <c r="K93" s="2">
        <v>84</v>
      </c>
      <c r="L93" s="2">
        <v>0</v>
      </c>
      <c r="M93" s="2">
        <v>0</v>
      </c>
      <c r="N93" s="2">
        <v>0</v>
      </c>
      <c r="O93" s="2">
        <v>173</v>
      </c>
      <c r="P93" s="2">
        <v>173</v>
      </c>
      <c r="Q93" s="2">
        <v>173</v>
      </c>
      <c r="R93" s="2">
        <v>173</v>
      </c>
      <c r="S93" s="2">
        <v>89</v>
      </c>
      <c r="T93" s="2">
        <v>0.3125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0</v>
      </c>
      <c r="Z93" s="2">
        <v>16</v>
      </c>
      <c r="AA93" s="2">
        <v>0</v>
      </c>
      <c r="AB93" s="2">
        <v>16</v>
      </c>
      <c r="AG93" s="2">
        <v>3</v>
      </c>
      <c r="AH93" s="2">
        <v>3</v>
      </c>
      <c r="AI93" s="2">
        <v>3</v>
      </c>
      <c r="AJ93" s="2">
        <v>3</v>
      </c>
      <c r="AK93" s="2">
        <v>3</v>
      </c>
      <c r="AL93" s="2">
        <v>62</v>
      </c>
      <c r="AM93" s="2">
        <v>225.76900000000001</v>
      </c>
      <c r="AN93" s="2">
        <v>0</v>
      </c>
      <c r="AP93" s="2">
        <v>173.00093000000001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0</v>
      </c>
      <c r="BV93" s="65">
        <v>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0</v>
      </c>
      <c r="CF93" s="65">
        <v>0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12</v>
      </c>
      <c r="CT93" s="65">
        <v>8</v>
      </c>
      <c r="CU93" s="65">
        <v>10</v>
      </c>
      <c r="CV93" s="65">
        <v>13</v>
      </c>
      <c r="CW93" s="65">
        <v>10</v>
      </c>
      <c r="CX93" s="65">
        <v>11</v>
      </c>
      <c r="CY93" s="65">
        <v>11</v>
      </c>
      <c r="CZ93" s="65">
        <v>9</v>
      </c>
      <c r="DA93" s="65">
        <v>12</v>
      </c>
      <c r="DB93" s="65">
        <v>11</v>
      </c>
      <c r="DC93" s="65">
        <v>8</v>
      </c>
      <c r="DD93" s="65">
        <v>12</v>
      </c>
      <c r="DE93" s="65">
        <v>11</v>
      </c>
      <c r="DF93" s="65">
        <v>13</v>
      </c>
      <c r="DG93" s="65">
        <v>9</v>
      </c>
      <c r="DH93" s="65">
        <v>13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493</v>
      </c>
      <c r="DU93" s="2" t="s">
        <v>430</v>
      </c>
      <c r="DV93" s="2">
        <v>3</v>
      </c>
      <c r="DW93" s="2" t="s">
        <v>13</v>
      </c>
      <c r="DX93" s="2">
        <v>3</v>
      </c>
      <c r="DY93" s="2">
        <v>8</v>
      </c>
      <c r="DZ93" s="2">
        <v>4</v>
      </c>
      <c r="EA93" s="2">
        <v>5</v>
      </c>
      <c r="EB93" s="2">
        <v>6</v>
      </c>
      <c r="EC93" s="2">
        <v>5</v>
      </c>
      <c r="ED93" s="2">
        <v>5</v>
      </c>
      <c r="EE93" s="2">
        <v>5</v>
      </c>
      <c r="EF93" s="2">
        <v>4</v>
      </c>
      <c r="EG93" s="2">
        <v>7</v>
      </c>
      <c r="EH93" s="2">
        <v>5</v>
      </c>
      <c r="EI93" s="2">
        <v>4</v>
      </c>
      <c r="EJ93" s="2">
        <v>6</v>
      </c>
      <c r="EK93" s="2">
        <v>6</v>
      </c>
      <c r="EL93" s="2">
        <v>8</v>
      </c>
      <c r="EM93" s="2">
        <v>5</v>
      </c>
      <c r="EN93" s="2">
        <v>6</v>
      </c>
      <c r="EO93" s="2">
        <v>4</v>
      </c>
      <c r="EP93" s="2">
        <v>4</v>
      </c>
      <c r="EQ93" s="2">
        <v>5</v>
      </c>
      <c r="ER93" s="2">
        <v>7</v>
      </c>
      <c r="ES93" s="2">
        <v>5</v>
      </c>
      <c r="ET93" s="2">
        <v>6</v>
      </c>
      <c r="EU93" s="2">
        <v>6</v>
      </c>
      <c r="EV93" s="2">
        <v>5</v>
      </c>
      <c r="EW93" s="2">
        <v>5</v>
      </c>
      <c r="EX93" s="2">
        <v>6</v>
      </c>
      <c r="EY93" s="2">
        <v>4</v>
      </c>
      <c r="EZ93" s="2">
        <v>6</v>
      </c>
      <c r="FA93" s="2">
        <v>5</v>
      </c>
      <c r="FB93" s="2">
        <v>5</v>
      </c>
      <c r="FC93" s="2">
        <v>4</v>
      </c>
      <c r="FD93" s="2">
        <v>7</v>
      </c>
    </row>
    <row r="94" spans="1:200" s="2" customFormat="1" x14ac:dyDescent="0.25">
      <c r="A94" s="2" t="s">
        <v>701</v>
      </c>
      <c r="B94" s="2" t="s">
        <v>399</v>
      </c>
      <c r="C94" s="2" t="s">
        <v>701</v>
      </c>
      <c r="D94" s="2">
        <v>6</v>
      </c>
      <c r="E94" s="2">
        <v>0</v>
      </c>
      <c r="F94" s="2">
        <v>10</v>
      </c>
      <c r="G94" s="2">
        <v>0</v>
      </c>
      <c r="H94" s="2">
        <v>6</v>
      </c>
      <c r="I94" s="2">
        <v>10</v>
      </c>
      <c r="J94" s="2">
        <v>52</v>
      </c>
      <c r="K94" s="2">
        <v>50</v>
      </c>
      <c r="L94" s="2">
        <v>0</v>
      </c>
      <c r="M94" s="2">
        <v>0</v>
      </c>
      <c r="N94" s="2">
        <v>0</v>
      </c>
      <c r="O94" s="2">
        <v>102</v>
      </c>
      <c r="P94" s="2">
        <v>102</v>
      </c>
      <c r="Q94" s="2">
        <v>102</v>
      </c>
      <c r="R94" s="2">
        <v>102</v>
      </c>
      <c r="S94" s="2">
        <v>52</v>
      </c>
      <c r="T94" s="2">
        <v>0.125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2</v>
      </c>
      <c r="Z94" s="2">
        <v>5</v>
      </c>
      <c r="AA94" s="2">
        <v>4</v>
      </c>
      <c r="AB94" s="2">
        <v>5</v>
      </c>
      <c r="AG94" s="2">
        <v>13</v>
      </c>
      <c r="AH94" s="2">
        <v>7</v>
      </c>
      <c r="AI94" s="2">
        <v>7</v>
      </c>
      <c r="AJ94" s="2">
        <v>7</v>
      </c>
      <c r="AK94" s="2">
        <v>7</v>
      </c>
      <c r="AL94" s="2">
        <v>7</v>
      </c>
      <c r="AM94" s="2">
        <v>935.04300000000001</v>
      </c>
      <c r="AN94" s="2">
        <v>856</v>
      </c>
      <c r="AO94" s="2">
        <v>79.043000000000006</v>
      </c>
      <c r="AP94" s="2">
        <v>102.00094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0</v>
      </c>
      <c r="BU94" s="65">
        <v>0</v>
      </c>
      <c r="BV94" s="65">
        <v>0</v>
      </c>
      <c r="BW94" s="65">
        <v>1</v>
      </c>
      <c r="BX94" s="65">
        <v>0</v>
      </c>
      <c r="BY94" s="65">
        <v>0</v>
      </c>
      <c r="BZ94" s="65">
        <v>1</v>
      </c>
      <c r="CA94" s="65">
        <v>0</v>
      </c>
      <c r="CB94" s="65">
        <v>0</v>
      </c>
      <c r="CC94" s="65">
        <v>0</v>
      </c>
      <c r="CD94" s="65">
        <v>1</v>
      </c>
      <c r="CE94" s="65">
        <v>0</v>
      </c>
      <c r="CF94" s="65">
        <v>1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5</v>
      </c>
      <c r="CT94" s="65">
        <v>5</v>
      </c>
      <c r="CU94" s="65">
        <v>7</v>
      </c>
      <c r="CV94" s="65">
        <v>7</v>
      </c>
      <c r="CW94" s="65">
        <v>7</v>
      </c>
      <c r="CX94" s="65">
        <v>6</v>
      </c>
      <c r="CY94" s="65">
        <v>7</v>
      </c>
      <c r="CZ94" s="65">
        <v>7</v>
      </c>
      <c r="DA94" s="65">
        <v>6</v>
      </c>
      <c r="DB94" s="65">
        <v>6</v>
      </c>
      <c r="DC94" s="65">
        <v>7</v>
      </c>
      <c r="DD94" s="65">
        <v>6</v>
      </c>
      <c r="DE94" s="65">
        <v>6</v>
      </c>
      <c r="DF94" s="65">
        <v>9</v>
      </c>
      <c r="DG94" s="65">
        <v>5</v>
      </c>
      <c r="DH94" s="65">
        <v>6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385</v>
      </c>
      <c r="DU94" s="2" t="s">
        <v>494</v>
      </c>
      <c r="DV94" s="2">
        <v>1</v>
      </c>
      <c r="DW94" s="2" t="s">
        <v>1</v>
      </c>
      <c r="DX94" s="2">
        <v>7</v>
      </c>
      <c r="DY94" s="2">
        <v>3</v>
      </c>
      <c r="DZ94" s="2">
        <v>2</v>
      </c>
      <c r="EA94" s="2">
        <v>4</v>
      </c>
      <c r="EB94" s="2">
        <v>3</v>
      </c>
      <c r="EC94" s="2">
        <v>3</v>
      </c>
      <c r="ED94" s="2">
        <v>2</v>
      </c>
      <c r="EE94" s="2">
        <v>3</v>
      </c>
      <c r="EF94" s="2">
        <v>4</v>
      </c>
      <c r="EG94" s="2">
        <v>4</v>
      </c>
      <c r="EH94" s="2">
        <v>3</v>
      </c>
      <c r="EI94" s="2">
        <v>4</v>
      </c>
      <c r="EJ94" s="2">
        <v>3</v>
      </c>
      <c r="EK94" s="2">
        <v>4</v>
      </c>
      <c r="EL94" s="2">
        <v>4</v>
      </c>
      <c r="EM94" s="2">
        <v>3</v>
      </c>
      <c r="EN94" s="2">
        <v>3</v>
      </c>
      <c r="EO94" s="2">
        <v>2</v>
      </c>
      <c r="EP94" s="2">
        <v>3</v>
      </c>
      <c r="EQ94" s="2">
        <v>3</v>
      </c>
      <c r="ER94" s="2">
        <v>4</v>
      </c>
      <c r="ES94" s="2">
        <v>4</v>
      </c>
      <c r="ET94" s="2">
        <v>4</v>
      </c>
      <c r="EU94" s="2">
        <v>4</v>
      </c>
      <c r="EV94" s="2">
        <v>3</v>
      </c>
      <c r="EW94" s="2">
        <v>2</v>
      </c>
      <c r="EX94" s="2">
        <v>3</v>
      </c>
      <c r="EY94" s="2">
        <v>3</v>
      </c>
      <c r="EZ94" s="2">
        <v>3</v>
      </c>
      <c r="FA94" s="2">
        <v>2</v>
      </c>
      <c r="FB94" s="2">
        <v>5</v>
      </c>
      <c r="FC94" s="2">
        <v>2</v>
      </c>
      <c r="FD94" s="2">
        <v>3</v>
      </c>
    </row>
    <row r="95" spans="1:200" s="2" customFormat="1" x14ac:dyDescent="0.25">
      <c r="A95" s="2" t="s">
        <v>702</v>
      </c>
      <c r="B95" s="2" t="s">
        <v>446</v>
      </c>
      <c r="C95" s="2" t="s">
        <v>702</v>
      </c>
      <c r="D95" s="2">
        <v>3</v>
      </c>
      <c r="E95" s="2">
        <v>0</v>
      </c>
      <c r="F95" s="2">
        <v>8</v>
      </c>
      <c r="G95" s="2">
        <v>2</v>
      </c>
      <c r="H95" s="2">
        <v>3</v>
      </c>
      <c r="I95" s="2">
        <v>10</v>
      </c>
      <c r="J95" s="2">
        <v>53</v>
      </c>
      <c r="K95" s="2">
        <v>54</v>
      </c>
      <c r="L95" s="2">
        <v>0</v>
      </c>
      <c r="M95" s="2">
        <v>0</v>
      </c>
      <c r="N95" s="2">
        <v>0</v>
      </c>
      <c r="O95" s="2">
        <v>107</v>
      </c>
      <c r="P95" s="2">
        <v>107</v>
      </c>
      <c r="Q95" s="2">
        <v>107</v>
      </c>
      <c r="R95" s="2">
        <v>107</v>
      </c>
      <c r="S95" s="2">
        <v>53</v>
      </c>
      <c r="T95" s="2">
        <v>-6.25E-2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2</v>
      </c>
      <c r="Z95" s="2">
        <v>6</v>
      </c>
      <c r="AA95" s="2">
        <v>1</v>
      </c>
      <c r="AB95" s="2">
        <v>4</v>
      </c>
      <c r="AG95" s="2">
        <v>17</v>
      </c>
      <c r="AH95" s="2">
        <v>18</v>
      </c>
      <c r="AI95" s="2">
        <v>18</v>
      </c>
      <c r="AJ95" s="2">
        <v>18</v>
      </c>
      <c r="AK95" s="2">
        <v>18</v>
      </c>
      <c r="AL95" s="2">
        <v>18</v>
      </c>
      <c r="AM95" s="2">
        <v>885.09400000000005</v>
      </c>
      <c r="AN95" s="2">
        <v>872</v>
      </c>
      <c r="AO95" s="2">
        <v>13.094000000000051</v>
      </c>
      <c r="AP95" s="2">
        <v>107.00095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1</v>
      </c>
      <c r="BT95" s="65">
        <v>0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1</v>
      </c>
      <c r="CC95" s="65">
        <v>0</v>
      </c>
      <c r="CD95" s="65">
        <v>1</v>
      </c>
      <c r="CE95" s="65">
        <v>0</v>
      </c>
      <c r="CF95" s="65">
        <v>0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6</v>
      </c>
      <c r="CT95" s="65">
        <v>5</v>
      </c>
      <c r="CU95" s="65">
        <v>9</v>
      </c>
      <c r="CV95" s="65">
        <v>6</v>
      </c>
      <c r="CW95" s="65">
        <v>7</v>
      </c>
      <c r="CX95" s="65">
        <v>6</v>
      </c>
      <c r="CY95" s="65">
        <v>6</v>
      </c>
      <c r="CZ95" s="65">
        <v>8</v>
      </c>
      <c r="DA95" s="65">
        <v>7</v>
      </c>
      <c r="DB95" s="65">
        <v>7</v>
      </c>
      <c r="DC95" s="65">
        <v>5</v>
      </c>
      <c r="DD95" s="65">
        <v>8</v>
      </c>
      <c r="DE95" s="65">
        <v>5</v>
      </c>
      <c r="DF95" s="65">
        <v>9</v>
      </c>
      <c r="DG95" s="65">
        <v>7</v>
      </c>
      <c r="DH95" s="65">
        <v>6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386</v>
      </c>
      <c r="DU95" s="2" t="s">
        <v>494</v>
      </c>
      <c r="DV95" s="2">
        <v>2</v>
      </c>
      <c r="DW95" s="2" t="s">
        <v>1</v>
      </c>
      <c r="DX95" s="2">
        <v>18</v>
      </c>
      <c r="DY95" s="2">
        <v>3</v>
      </c>
      <c r="DZ95" s="2">
        <v>3</v>
      </c>
      <c r="EA95" s="2">
        <v>4</v>
      </c>
      <c r="EB95" s="2">
        <v>3</v>
      </c>
      <c r="EC95" s="2">
        <v>4</v>
      </c>
      <c r="ED95" s="2">
        <v>3</v>
      </c>
      <c r="EE95" s="2">
        <v>3</v>
      </c>
      <c r="EF95" s="2">
        <v>3</v>
      </c>
      <c r="EG95" s="2">
        <v>4</v>
      </c>
      <c r="EH95" s="2">
        <v>3</v>
      </c>
      <c r="EI95" s="2">
        <v>2</v>
      </c>
      <c r="EJ95" s="2">
        <v>4</v>
      </c>
      <c r="EK95" s="2">
        <v>2</v>
      </c>
      <c r="EL95" s="2">
        <v>5</v>
      </c>
      <c r="EM95" s="2">
        <v>4</v>
      </c>
      <c r="EN95" s="2">
        <v>3</v>
      </c>
      <c r="EO95" s="2">
        <v>3</v>
      </c>
      <c r="EP95" s="2">
        <v>2</v>
      </c>
      <c r="EQ95" s="2">
        <v>5</v>
      </c>
      <c r="ER95" s="2">
        <v>3</v>
      </c>
      <c r="ES95" s="2">
        <v>3</v>
      </c>
      <c r="ET95" s="2">
        <v>3</v>
      </c>
      <c r="EU95" s="2">
        <v>3</v>
      </c>
      <c r="EV95" s="2">
        <v>5</v>
      </c>
      <c r="EW95" s="2">
        <v>3</v>
      </c>
      <c r="EX95" s="2">
        <v>4</v>
      </c>
      <c r="EY95" s="2">
        <v>3</v>
      </c>
      <c r="EZ95" s="2">
        <v>4</v>
      </c>
      <c r="FA95" s="2">
        <v>3</v>
      </c>
      <c r="FB95" s="2">
        <v>4</v>
      </c>
      <c r="FC95" s="2">
        <v>3</v>
      </c>
      <c r="FD95" s="2">
        <v>3</v>
      </c>
    </row>
    <row r="96" spans="1:200" s="2" customFormat="1" x14ac:dyDescent="0.25">
      <c r="A96" s="2" t="s">
        <v>703</v>
      </c>
      <c r="B96" s="2" t="s">
        <v>201</v>
      </c>
      <c r="C96" s="2" t="s">
        <v>703</v>
      </c>
      <c r="D96" s="2">
        <v>4</v>
      </c>
      <c r="E96" s="2">
        <v>0</v>
      </c>
      <c r="F96" s="2">
        <v>9</v>
      </c>
      <c r="G96" s="2">
        <v>3</v>
      </c>
      <c r="H96" s="2">
        <v>4</v>
      </c>
      <c r="I96" s="2">
        <v>12</v>
      </c>
      <c r="J96" s="2">
        <v>54</v>
      </c>
      <c r="K96" s="2">
        <v>56</v>
      </c>
      <c r="L96" s="2">
        <v>0</v>
      </c>
      <c r="M96" s="2">
        <v>0</v>
      </c>
      <c r="N96" s="2">
        <v>0</v>
      </c>
      <c r="O96" s="2">
        <v>110</v>
      </c>
      <c r="P96" s="2">
        <v>110</v>
      </c>
      <c r="Q96" s="2">
        <v>110</v>
      </c>
      <c r="R96" s="2">
        <v>110</v>
      </c>
      <c r="S96" s="2">
        <v>54</v>
      </c>
      <c r="T96" s="2">
        <v>-0.125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3</v>
      </c>
      <c r="Z96" s="2">
        <v>5</v>
      </c>
      <c r="AA96" s="2">
        <v>1</v>
      </c>
      <c r="AB96" s="2">
        <v>7</v>
      </c>
      <c r="AG96" s="2">
        <v>22</v>
      </c>
      <c r="AH96" s="2">
        <v>28</v>
      </c>
      <c r="AI96" s="2">
        <v>28</v>
      </c>
      <c r="AJ96" s="2">
        <v>28</v>
      </c>
      <c r="AK96" s="2">
        <v>28</v>
      </c>
      <c r="AL96" s="2">
        <v>28</v>
      </c>
      <c r="AM96" s="2">
        <v>855.125</v>
      </c>
      <c r="AN96" s="2">
        <v>0</v>
      </c>
      <c r="AP96" s="2">
        <v>110.00096000000001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1</v>
      </c>
      <c r="BW96" s="65">
        <v>0</v>
      </c>
      <c r="BX96" s="65">
        <v>1</v>
      </c>
      <c r="BY96" s="65">
        <v>0</v>
      </c>
      <c r="BZ96" s="65">
        <v>1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1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6</v>
      </c>
      <c r="CU96" s="65">
        <v>9</v>
      </c>
      <c r="CV96" s="65">
        <v>7</v>
      </c>
      <c r="CW96" s="65">
        <v>5</v>
      </c>
      <c r="CX96" s="65">
        <v>7</v>
      </c>
      <c r="CY96" s="65">
        <v>5</v>
      </c>
      <c r="CZ96" s="65">
        <v>6</v>
      </c>
      <c r="DA96" s="65">
        <v>8</v>
      </c>
      <c r="DB96" s="65">
        <v>6</v>
      </c>
      <c r="DC96" s="65">
        <v>7</v>
      </c>
      <c r="DD96" s="65">
        <v>9</v>
      </c>
      <c r="DE96" s="65">
        <v>8</v>
      </c>
      <c r="DF96" s="65">
        <v>9</v>
      </c>
      <c r="DG96" s="65">
        <v>5</v>
      </c>
      <c r="DH96" s="65">
        <v>6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495</v>
      </c>
      <c r="DU96" s="2" t="s">
        <v>494</v>
      </c>
      <c r="DV96" s="2">
        <v>3</v>
      </c>
      <c r="DW96" s="2" t="s">
        <v>1</v>
      </c>
      <c r="DX96" s="2">
        <v>28</v>
      </c>
      <c r="DY96" s="2">
        <v>3</v>
      </c>
      <c r="DZ96" s="2">
        <v>3</v>
      </c>
      <c r="EA96" s="2">
        <v>4</v>
      </c>
      <c r="EB96" s="2">
        <v>3</v>
      </c>
      <c r="EC96" s="2">
        <v>2</v>
      </c>
      <c r="ED96" s="2">
        <v>3</v>
      </c>
      <c r="EE96" s="2">
        <v>2</v>
      </c>
      <c r="EF96" s="2">
        <v>3</v>
      </c>
      <c r="EG96" s="2">
        <v>6</v>
      </c>
      <c r="EH96" s="2">
        <v>3</v>
      </c>
      <c r="EI96" s="2">
        <v>4</v>
      </c>
      <c r="EJ96" s="2">
        <v>5</v>
      </c>
      <c r="EK96" s="2">
        <v>4</v>
      </c>
      <c r="EL96" s="2">
        <v>4</v>
      </c>
      <c r="EM96" s="2">
        <v>2</v>
      </c>
      <c r="EN96" s="2">
        <v>3</v>
      </c>
      <c r="EO96" s="2">
        <v>4</v>
      </c>
      <c r="EP96" s="2">
        <v>3</v>
      </c>
      <c r="EQ96" s="2">
        <v>5</v>
      </c>
      <c r="ER96" s="2">
        <v>4</v>
      </c>
      <c r="ES96" s="2">
        <v>3</v>
      </c>
      <c r="ET96" s="2">
        <v>4</v>
      </c>
      <c r="EU96" s="2">
        <v>3</v>
      </c>
      <c r="EV96" s="2">
        <v>3</v>
      </c>
      <c r="EW96" s="2">
        <v>2</v>
      </c>
      <c r="EX96" s="2">
        <v>3</v>
      </c>
      <c r="EY96" s="2">
        <v>3</v>
      </c>
      <c r="EZ96" s="2">
        <v>4</v>
      </c>
      <c r="FA96" s="2">
        <v>4</v>
      </c>
      <c r="FB96" s="2">
        <v>5</v>
      </c>
      <c r="FC96" s="2">
        <v>3</v>
      </c>
      <c r="FD96" s="2">
        <v>3</v>
      </c>
    </row>
    <row r="97" spans="1:200" s="2" customFormat="1" x14ac:dyDescent="0.25">
      <c r="A97" s="2" t="s">
        <v>704</v>
      </c>
      <c r="B97" s="2" t="s">
        <v>483</v>
      </c>
      <c r="C97" s="2" t="s">
        <v>704</v>
      </c>
      <c r="D97" s="2">
        <v>3</v>
      </c>
      <c r="E97" s="2">
        <v>0</v>
      </c>
      <c r="F97" s="2">
        <v>12</v>
      </c>
      <c r="G97" s="2">
        <v>4</v>
      </c>
      <c r="H97" s="2">
        <v>3</v>
      </c>
      <c r="I97" s="2">
        <v>16</v>
      </c>
      <c r="J97" s="2">
        <v>58</v>
      </c>
      <c r="K97" s="2">
        <v>58</v>
      </c>
      <c r="L97" s="2">
        <v>0</v>
      </c>
      <c r="M97" s="2">
        <v>0</v>
      </c>
      <c r="N97" s="2">
        <v>0</v>
      </c>
      <c r="O97" s="2">
        <v>116</v>
      </c>
      <c r="P97" s="2">
        <v>116</v>
      </c>
      <c r="Q97" s="2">
        <v>116</v>
      </c>
      <c r="R97" s="2">
        <v>116</v>
      </c>
      <c r="S97" s="2">
        <v>58</v>
      </c>
      <c r="T97" s="2">
        <v>0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1</v>
      </c>
      <c r="Z97" s="2">
        <v>7</v>
      </c>
      <c r="AA97" s="2">
        <v>2</v>
      </c>
      <c r="AB97" s="2">
        <v>9</v>
      </c>
      <c r="AG97" s="2">
        <v>36</v>
      </c>
      <c r="AH97" s="2">
        <v>38</v>
      </c>
      <c r="AI97" s="2">
        <v>38</v>
      </c>
      <c r="AJ97" s="2">
        <v>38</v>
      </c>
      <c r="AK97" s="2">
        <v>38</v>
      </c>
      <c r="AL97" s="2">
        <v>39</v>
      </c>
      <c r="AM97" s="2">
        <v>795.18600000000004</v>
      </c>
      <c r="AN97" s="2">
        <v>723</v>
      </c>
      <c r="AO97" s="2">
        <v>72.186000000000035</v>
      </c>
      <c r="AP97" s="2">
        <v>116.00097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1</v>
      </c>
      <c r="BT97" s="65">
        <v>0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4</v>
      </c>
      <c r="CT97" s="65">
        <v>5</v>
      </c>
      <c r="CU97" s="65">
        <v>8</v>
      </c>
      <c r="CV97" s="65">
        <v>9</v>
      </c>
      <c r="CW97" s="65">
        <v>6</v>
      </c>
      <c r="CX97" s="65">
        <v>6</v>
      </c>
      <c r="CY97" s="65">
        <v>7</v>
      </c>
      <c r="CZ97" s="65">
        <v>10</v>
      </c>
      <c r="DA97" s="65">
        <v>9</v>
      </c>
      <c r="DB97" s="65">
        <v>7</v>
      </c>
      <c r="DC97" s="65">
        <v>7</v>
      </c>
      <c r="DD97" s="65">
        <v>8</v>
      </c>
      <c r="DE97" s="65">
        <v>7</v>
      </c>
      <c r="DF97" s="65">
        <v>10</v>
      </c>
      <c r="DG97" s="65">
        <v>6</v>
      </c>
      <c r="DH97" s="65">
        <v>7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450</v>
      </c>
      <c r="DU97" s="2" t="s">
        <v>494</v>
      </c>
      <c r="DV97" s="2">
        <v>4</v>
      </c>
      <c r="DW97" s="2" t="s">
        <v>1</v>
      </c>
      <c r="DX97" s="2">
        <v>38</v>
      </c>
      <c r="DY97" s="2">
        <v>2</v>
      </c>
      <c r="DZ97" s="2">
        <v>3</v>
      </c>
      <c r="EA97" s="2">
        <v>3</v>
      </c>
      <c r="EB97" s="2">
        <v>5</v>
      </c>
      <c r="EC97" s="2">
        <v>3</v>
      </c>
      <c r="ED97" s="2">
        <v>3</v>
      </c>
      <c r="EE97" s="2">
        <v>3</v>
      </c>
      <c r="EF97" s="2">
        <v>6</v>
      </c>
      <c r="EG97" s="2">
        <v>4</v>
      </c>
      <c r="EH97" s="2">
        <v>4</v>
      </c>
      <c r="EI97" s="2">
        <v>4</v>
      </c>
      <c r="EJ97" s="2">
        <v>4</v>
      </c>
      <c r="EK97" s="2">
        <v>3</v>
      </c>
      <c r="EL97" s="2">
        <v>5</v>
      </c>
      <c r="EM97" s="2">
        <v>3</v>
      </c>
      <c r="EN97" s="2">
        <v>3</v>
      </c>
      <c r="EO97" s="2">
        <v>2</v>
      </c>
      <c r="EP97" s="2">
        <v>2</v>
      </c>
      <c r="EQ97" s="2">
        <v>5</v>
      </c>
      <c r="ER97" s="2">
        <v>4</v>
      </c>
      <c r="ES97" s="2">
        <v>3</v>
      </c>
      <c r="ET97" s="2">
        <v>3</v>
      </c>
      <c r="EU97" s="2">
        <v>4</v>
      </c>
      <c r="EV97" s="2">
        <v>4</v>
      </c>
      <c r="EW97" s="2">
        <v>5</v>
      </c>
      <c r="EX97" s="2">
        <v>3</v>
      </c>
      <c r="EY97" s="2">
        <v>3</v>
      </c>
      <c r="EZ97" s="2">
        <v>4</v>
      </c>
      <c r="FA97" s="2">
        <v>4</v>
      </c>
      <c r="FB97" s="2">
        <v>5</v>
      </c>
      <c r="FC97" s="2">
        <v>3</v>
      </c>
      <c r="FD97" s="2">
        <v>4</v>
      </c>
    </row>
    <row r="98" spans="1:200" x14ac:dyDescent="0.25">
      <c r="A98" s="2" t="s">
        <v>705</v>
      </c>
      <c r="B98" s="2" t="s">
        <v>378</v>
      </c>
      <c r="C98" s="2" t="s">
        <v>705</v>
      </c>
      <c r="D98" s="2">
        <v>1</v>
      </c>
      <c r="E98" s="2">
        <v>0</v>
      </c>
      <c r="F98" s="2">
        <v>15</v>
      </c>
      <c r="G98" s="2">
        <v>5</v>
      </c>
      <c r="H98" s="2">
        <v>1</v>
      </c>
      <c r="I98" s="2">
        <v>20</v>
      </c>
      <c r="J98" s="2">
        <v>62</v>
      </c>
      <c r="K98" s="2">
        <v>62</v>
      </c>
      <c r="L98" s="2">
        <v>0</v>
      </c>
      <c r="M98" s="2">
        <v>0</v>
      </c>
      <c r="N98" s="2">
        <v>0</v>
      </c>
      <c r="O98" s="2">
        <v>124</v>
      </c>
      <c r="P98" s="2">
        <v>124</v>
      </c>
      <c r="Q98" s="2">
        <v>124</v>
      </c>
      <c r="R98" s="2">
        <v>124</v>
      </c>
      <c r="S98" s="2">
        <v>62</v>
      </c>
      <c r="T98" s="2">
        <v>0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0</v>
      </c>
      <c r="Z98" s="2">
        <v>9</v>
      </c>
      <c r="AA98" s="2">
        <v>1</v>
      </c>
      <c r="AB98" s="2">
        <v>11</v>
      </c>
      <c r="AG98" s="2">
        <v>44</v>
      </c>
      <c r="AH98" s="2">
        <v>48</v>
      </c>
      <c r="AI98" s="2">
        <v>48</v>
      </c>
      <c r="AJ98" s="2">
        <v>48</v>
      </c>
      <c r="AK98" s="2">
        <v>48</v>
      </c>
      <c r="AL98" s="2">
        <v>49</v>
      </c>
      <c r="AM98" s="2">
        <v>715.26800000000003</v>
      </c>
      <c r="AN98" s="2">
        <v>0</v>
      </c>
      <c r="AP98" s="2">
        <v>124.00098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0</v>
      </c>
      <c r="BX98" s="65">
        <v>1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6</v>
      </c>
      <c r="CT98" s="65">
        <v>7</v>
      </c>
      <c r="CU98" s="65">
        <v>8</v>
      </c>
      <c r="CV98" s="65">
        <v>9</v>
      </c>
      <c r="CW98" s="65">
        <v>7</v>
      </c>
      <c r="CX98" s="65">
        <v>7</v>
      </c>
      <c r="CY98" s="65">
        <v>5</v>
      </c>
      <c r="CZ98" s="65">
        <v>8</v>
      </c>
      <c r="DA98" s="65">
        <v>8</v>
      </c>
      <c r="DB98" s="65">
        <v>9</v>
      </c>
      <c r="DC98" s="65">
        <v>8</v>
      </c>
      <c r="DD98" s="65">
        <v>12</v>
      </c>
      <c r="DE98" s="65">
        <v>7</v>
      </c>
      <c r="DF98" s="65">
        <v>9</v>
      </c>
      <c r="DG98" s="65">
        <v>7</v>
      </c>
      <c r="DH98" s="65">
        <v>7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496</v>
      </c>
      <c r="DU98" s="2" t="s">
        <v>494</v>
      </c>
      <c r="DV98" s="2">
        <v>5</v>
      </c>
      <c r="DW98" s="2" t="s">
        <v>1</v>
      </c>
      <c r="DX98" s="2">
        <v>48</v>
      </c>
      <c r="DY98" s="2">
        <v>3</v>
      </c>
      <c r="DZ98" s="2">
        <v>3</v>
      </c>
      <c r="EA98" s="2">
        <v>4</v>
      </c>
      <c r="EB98" s="2">
        <v>5</v>
      </c>
      <c r="EC98" s="2">
        <v>4</v>
      </c>
      <c r="ED98" s="2">
        <v>4</v>
      </c>
      <c r="EE98" s="2">
        <v>3</v>
      </c>
      <c r="EF98" s="2">
        <v>4</v>
      </c>
      <c r="EG98" s="2">
        <v>4</v>
      </c>
      <c r="EH98" s="2">
        <v>4</v>
      </c>
      <c r="EI98" s="2">
        <v>3</v>
      </c>
      <c r="EJ98" s="2">
        <v>7</v>
      </c>
      <c r="EK98" s="2">
        <v>4</v>
      </c>
      <c r="EL98" s="2">
        <v>4</v>
      </c>
      <c r="EM98" s="2">
        <v>3</v>
      </c>
      <c r="EN98" s="2">
        <v>3</v>
      </c>
      <c r="EO98" s="2">
        <v>3</v>
      </c>
      <c r="EP98" s="2">
        <v>4</v>
      </c>
      <c r="EQ98" s="2">
        <v>4</v>
      </c>
      <c r="ER98" s="2">
        <v>4</v>
      </c>
      <c r="ES98" s="2">
        <v>3</v>
      </c>
      <c r="ET98" s="2">
        <v>3</v>
      </c>
      <c r="EU98" s="2">
        <v>2</v>
      </c>
      <c r="EV98" s="2">
        <v>4</v>
      </c>
      <c r="EW98" s="2">
        <v>4</v>
      </c>
      <c r="EX98" s="2">
        <v>5</v>
      </c>
      <c r="EY98" s="2">
        <v>5</v>
      </c>
      <c r="EZ98" s="2">
        <v>5</v>
      </c>
      <c r="FA98" s="2">
        <v>3</v>
      </c>
      <c r="FB98" s="2">
        <v>5</v>
      </c>
      <c r="FC98" s="2">
        <v>4</v>
      </c>
      <c r="FD98" s="2">
        <v>4</v>
      </c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706</v>
      </c>
      <c r="B99" s="2" t="s">
        <v>445</v>
      </c>
      <c r="C99" s="2" t="s">
        <v>706</v>
      </c>
      <c r="D99" s="2">
        <v>0</v>
      </c>
      <c r="E99" s="2">
        <v>0</v>
      </c>
      <c r="F99" s="2">
        <v>14</v>
      </c>
      <c r="G99" s="2">
        <v>9</v>
      </c>
      <c r="H99" s="2">
        <v>0</v>
      </c>
      <c r="I99" s="2">
        <v>23</v>
      </c>
      <c r="J99" s="2">
        <v>66</v>
      </c>
      <c r="K99" s="2">
        <v>68</v>
      </c>
      <c r="L99" s="2">
        <v>0</v>
      </c>
      <c r="M99" s="2">
        <v>0</v>
      </c>
      <c r="N99" s="2">
        <v>0</v>
      </c>
      <c r="O99" s="2">
        <v>134</v>
      </c>
      <c r="P99" s="2">
        <v>134</v>
      </c>
      <c r="Q99" s="2">
        <v>134</v>
      </c>
      <c r="R99" s="2">
        <v>134</v>
      </c>
      <c r="S99" s="2">
        <v>66</v>
      </c>
      <c r="T99" s="2">
        <v>-0.125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0</v>
      </c>
      <c r="Z99" s="2">
        <v>12</v>
      </c>
      <c r="AA99" s="2">
        <v>0</v>
      </c>
      <c r="AB99" s="2">
        <v>11</v>
      </c>
      <c r="AG99" s="2">
        <v>52</v>
      </c>
      <c r="AH99" s="2">
        <v>54</v>
      </c>
      <c r="AI99" s="2">
        <v>54</v>
      </c>
      <c r="AJ99" s="2">
        <v>54</v>
      </c>
      <c r="AK99" s="2">
        <v>54</v>
      </c>
      <c r="AL99" s="2">
        <v>56</v>
      </c>
      <c r="AM99" s="2">
        <v>615.37</v>
      </c>
      <c r="AN99" s="2">
        <v>0</v>
      </c>
      <c r="AP99" s="2">
        <v>134.00099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6</v>
      </c>
      <c r="CT99" s="65">
        <v>8</v>
      </c>
      <c r="CU99" s="65">
        <v>10</v>
      </c>
      <c r="CV99" s="65">
        <v>8</v>
      </c>
      <c r="CW99" s="65">
        <v>8</v>
      </c>
      <c r="CX99" s="65">
        <v>8</v>
      </c>
      <c r="CY99" s="65">
        <v>8</v>
      </c>
      <c r="CZ99" s="65">
        <v>8</v>
      </c>
      <c r="DA99" s="65">
        <v>11</v>
      </c>
      <c r="DB99" s="65">
        <v>9</v>
      </c>
      <c r="DC99" s="65">
        <v>8</v>
      </c>
      <c r="DD99" s="65">
        <v>9</v>
      </c>
      <c r="DE99" s="65">
        <v>7</v>
      </c>
      <c r="DF99" s="65">
        <v>10</v>
      </c>
      <c r="DG99" s="65">
        <v>6</v>
      </c>
      <c r="DH99" s="65">
        <v>10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497</v>
      </c>
      <c r="DU99" s="2" t="s">
        <v>494</v>
      </c>
      <c r="DV99" s="2">
        <v>6</v>
      </c>
      <c r="DW99" s="2" t="s">
        <v>1</v>
      </c>
      <c r="DX99" s="2">
        <v>54</v>
      </c>
      <c r="DY99" s="2">
        <v>3</v>
      </c>
      <c r="DZ99" s="2">
        <v>4</v>
      </c>
      <c r="EA99" s="2">
        <v>5</v>
      </c>
      <c r="EB99" s="2">
        <v>4</v>
      </c>
      <c r="EC99" s="2">
        <v>4</v>
      </c>
      <c r="ED99" s="2">
        <v>3</v>
      </c>
      <c r="EE99" s="2">
        <v>5</v>
      </c>
      <c r="EF99" s="2">
        <v>4</v>
      </c>
      <c r="EG99" s="2">
        <v>4</v>
      </c>
      <c r="EH99" s="2">
        <v>5</v>
      </c>
      <c r="EI99" s="2">
        <v>4</v>
      </c>
      <c r="EJ99" s="2">
        <v>5</v>
      </c>
      <c r="EK99" s="2">
        <v>4</v>
      </c>
      <c r="EL99" s="2">
        <v>6</v>
      </c>
      <c r="EM99" s="2">
        <v>3</v>
      </c>
      <c r="EN99" s="2">
        <v>3</v>
      </c>
      <c r="EO99" s="2">
        <v>3</v>
      </c>
      <c r="EP99" s="2">
        <v>4</v>
      </c>
      <c r="EQ99" s="2">
        <v>5</v>
      </c>
      <c r="ER99" s="2">
        <v>4</v>
      </c>
      <c r="ES99" s="2">
        <v>4</v>
      </c>
      <c r="ET99" s="2">
        <v>5</v>
      </c>
      <c r="EU99" s="2">
        <v>3</v>
      </c>
      <c r="EV99" s="2">
        <v>4</v>
      </c>
      <c r="EW99" s="2">
        <v>7</v>
      </c>
      <c r="EX99" s="2">
        <v>4</v>
      </c>
      <c r="EY99" s="2">
        <v>4</v>
      </c>
      <c r="EZ99" s="2">
        <v>4</v>
      </c>
      <c r="FA99" s="2">
        <v>3</v>
      </c>
      <c r="FB99" s="2">
        <v>4</v>
      </c>
      <c r="FC99" s="2">
        <v>3</v>
      </c>
      <c r="FD99" s="2">
        <v>7</v>
      </c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707</v>
      </c>
      <c r="B100" s="2" t="s">
        <v>12</v>
      </c>
      <c r="C100" s="2" t="s">
        <v>707</v>
      </c>
      <c r="D100" s="2">
        <v>0</v>
      </c>
      <c r="E100" s="2">
        <v>0</v>
      </c>
      <c r="F100" s="2">
        <v>13</v>
      </c>
      <c r="G100" s="2">
        <v>14</v>
      </c>
      <c r="H100" s="2">
        <v>0</v>
      </c>
      <c r="I100" s="2">
        <v>27</v>
      </c>
      <c r="J100" s="2">
        <v>72</v>
      </c>
      <c r="K100" s="2">
        <v>74</v>
      </c>
      <c r="L100" s="2">
        <v>0</v>
      </c>
      <c r="M100" s="2">
        <v>0</v>
      </c>
      <c r="N100" s="2">
        <v>0</v>
      </c>
      <c r="O100" s="2">
        <v>146</v>
      </c>
      <c r="P100" s="2">
        <v>146</v>
      </c>
      <c r="Q100" s="2">
        <v>146</v>
      </c>
      <c r="R100" s="2">
        <v>146</v>
      </c>
      <c r="S100" s="2">
        <v>72</v>
      </c>
      <c r="T100" s="2">
        <v>-0.125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0</v>
      </c>
      <c r="Z100" s="2">
        <v>12</v>
      </c>
      <c r="AA100" s="2">
        <v>0</v>
      </c>
      <c r="AB100" s="2">
        <v>15</v>
      </c>
      <c r="AG100" s="2">
        <v>58</v>
      </c>
      <c r="AH100" s="2">
        <v>58</v>
      </c>
      <c r="AI100" s="2">
        <v>58</v>
      </c>
      <c r="AJ100" s="2">
        <v>58</v>
      </c>
      <c r="AK100" s="2">
        <v>58</v>
      </c>
      <c r="AL100" s="2">
        <v>60</v>
      </c>
      <c r="AM100" s="2">
        <v>495.49299999999999</v>
      </c>
      <c r="AN100" s="2">
        <v>0</v>
      </c>
      <c r="AP100" s="2">
        <v>146.001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9</v>
      </c>
      <c r="CT100" s="65">
        <v>6</v>
      </c>
      <c r="CU100" s="65">
        <v>11</v>
      </c>
      <c r="CV100" s="65">
        <v>10</v>
      </c>
      <c r="CW100" s="65">
        <v>11</v>
      </c>
      <c r="CX100" s="65">
        <v>11</v>
      </c>
      <c r="CY100" s="65">
        <v>8</v>
      </c>
      <c r="CZ100" s="65">
        <v>7</v>
      </c>
      <c r="DA100" s="65">
        <v>7</v>
      </c>
      <c r="DB100" s="65">
        <v>10</v>
      </c>
      <c r="DC100" s="65">
        <v>9</v>
      </c>
      <c r="DD100" s="65">
        <v>9</v>
      </c>
      <c r="DE100" s="65">
        <v>7</v>
      </c>
      <c r="DF100" s="65">
        <v>13</v>
      </c>
      <c r="DG100" s="65">
        <v>10</v>
      </c>
      <c r="DH100" s="65">
        <v>8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498</v>
      </c>
      <c r="DU100" s="2" t="s">
        <v>494</v>
      </c>
      <c r="DV100" s="2">
        <v>7</v>
      </c>
      <c r="DW100" s="2" t="s">
        <v>1</v>
      </c>
      <c r="DX100" s="2">
        <v>58</v>
      </c>
      <c r="DY100" s="2">
        <v>5</v>
      </c>
      <c r="DZ100" s="2">
        <v>3</v>
      </c>
      <c r="EA100" s="2">
        <v>5</v>
      </c>
      <c r="EB100" s="2">
        <v>6</v>
      </c>
      <c r="EC100" s="2">
        <v>5</v>
      </c>
      <c r="ED100" s="2">
        <v>6</v>
      </c>
      <c r="EE100" s="2">
        <v>4</v>
      </c>
      <c r="EF100" s="2">
        <v>3</v>
      </c>
      <c r="EG100" s="2">
        <v>3</v>
      </c>
      <c r="EH100" s="2">
        <v>6</v>
      </c>
      <c r="EI100" s="2">
        <v>4</v>
      </c>
      <c r="EJ100" s="2">
        <v>5</v>
      </c>
      <c r="EK100" s="2">
        <v>3</v>
      </c>
      <c r="EL100" s="2">
        <v>6</v>
      </c>
      <c r="EM100" s="2">
        <v>4</v>
      </c>
      <c r="EN100" s="2">
        <v>4</v>
      </c>
      <c r="EO100" s="2">
        <v>4</v>
      </c>
      <c r="EP100" s="2">
        <v>3</v>
      </c>
      <c r="EQ100" s="2">
        <v>6</v>
      </c>
      <c r="ER100" s="2">
        <v>4</v>
      </c>
      <c r="ES100" s="2">
        <v>6</v>
      </c>
      <c r="ET100" s="2">
        <v>5</v>
      </c>
      <c r="EU100" s="2">
        <v>4</v>
      </c>
      <c r="EV100" s="2">
        <v>4</v>
      </c>
      <c r="EW100" s="2">
        <v>4</v>
      </c>
      <c r="EX100" s="2">
        <v>4</v>
      </c>
      <c r="EY100" s="2">
        <v>5</v>
      </c>
      <c r="EZ100" s="2">
        <v>4</v>
      </c>
      <c r="FA100" s="2">
        <v>4</v>
      </c>
      <c r="FB100" s="2">
        <v>7</v>
      </c>
      <c r="FC100" s="2">
        <v>6</v>
      </c>
      <c r="FD100" s="2">
        <v>4</v>
      </c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708</v>
      </c>
      <c r="B101" s="2" t="s">
        <v>448</v>
      </c>
      <c r="C101" s="2" t="s">
        <v>708</v>
      </c>
      <c r="D101" s="2">
        <v>0</v>
      </c>
      <c r="E101" s="2">
        <v>0</v>
      </c>
      <c r="F101" s="2">
        <v>11</v>
      </c>
      <c r="G101" s="2">
        <v>19</v>
      </c>
      <c r="H101" s="2">
        <v>0</v>
      </c>
      <c r="I101" s="2">
        <v>30</v>
      </c>
      <c r="J101" s="2">
        <v>85</v>
      </c>
      <c r="K101" s="2">
        <v>86</v>
      </c>
      <c r="L101" s="2">
        <v>0</v>
      </c>
      <c r="M101" s="2">
        <v>0</v>
      </c>
      <c r="N101" s="2">
        <v>0</v>
      </c>
      <c r="O101" s="2">
        <v>171</v>
      </c>
      <c r="P101" s="2">
        <v>171</v>
      </c>
      <c r="Q101" s="2">
        <v>171</v>
      </c>
      <c r="R101" s="2">
        <v>171</v>
      </c>
      <c r="S101" s="2">
        <v>85</v>
      </c>
      <c r="T101" s="2">
        <v>-6.25E-2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0</v>
      </c>
      <c r="Z101" s="2">
        <v>16</v>
      </c>
      <c r="AA101" s="2">
        <v>0</v>
      </c>
      <c r="AB101" s="2">
        <v>14</v>
      </c>
      <c r="AG101" s="2">
        <v>59</v>
      </c>
      <c r="AH101" s="2">
        <v>59</v>
      </c>
      <c r="AI101" s="2">
        <v>59</v>
      </c>
      <c r="AJ101" s="2">
        <v>59</v>
      </c>
      <c r="AK101" s="2">
        <v>59</v>
      </c>
      <c r="AL101" s="2">
        <v>61</v>
      </c>
      <c r="AM101" s="2">
        <v>245.74799999999999</v>
      </c>
      <c r="AN101" s="2">
        <v>0</v>
      </c>
      <c r="AP101" s="2">
        <v>171.00101000000001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0</v>
      </c>
      <c r="BV101" s="65">
        <v>0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0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7</v>
      </c>
      <c r="CU101" s="65">
        <v>13</v>
      </c>
      <c r="CV101" s="65">
        <v>10</v>
      </c>
      <c r="CW101" s="65">
        <v>10</v>
      </c>
      <c r="CX101" s="65">
        <v>12</v>
      </c>
      <c r="CY101" s="65">
        <v>10</v>
      </c>
      <c r="CZ101" s="65">
        <v>12</v>
      </c>
      <c r="DA101" s="65">
        <v>8</v>
      </c>
      <c r="DB101" s="65">
        <v>15</v>
      </c>
      <c r="DC101" s="65">
        <v>7</v>
      </c>
      <c r="DD101" s="65">
        <v>10</v>
      </c>
      <c r="DE101" s="65">
        <v>9</v>
      </c>
      <c r="DF101" s="65">
        <v>18</v>
      </c>
      <c r="DG101" s="65">
        <v>10</v>
      </c>
      <c r="DH101" s="65">
        <v>12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499</v>
      </c>
      <c r="DU101" s="2" t="s">
        <v>494</v>
      </c>
      <c r="DV101" s="2">
        <v>8</v>
      </c>
      <c r="DW101" s="2" t="s">
        <v>1</v>
      </c>
      <c r="DX101" s="2">
        <v>59</v>
      </c>
      <c r="DY101" s="2">
        <v>4</v>
      </c>
      <c r="DZ101" s="2">
        <v>4</v>
      </c>
      <c r="EA101" s="2">
        <v>6</v>
      </c>
      <c r="EB101" s="2">
        <v>6</v>
      </c>
      <c r="EC101" s="2">
        <v>5</v>
      </c>
      <c r="ED101" s="2">
        <v>5</v>
      </c>
      <c r="EE101" s="2">
        <v>4</v>
      </c>
      <c r="EF101" s="2">
        <v>6</v>
      </c>
      <c r="EG101" s="2">
        <v>4</v>
      </c>
      <c r="EH101" s="2">
        <v>9</v>
      </c>
      <c r="EI101" s="2">
        <v>4</v>
      </c>
      <c r="EJ101" s="2">
        <v>4</v>
      </c>
      <c r="EK101" s="2">
        <v>5</v>
      </c>
      <c r="EL101" s="2">
        <v>10</v>
      </c>
      <c r="EM101" s="2">
        <v>4</v>
      </c>
      <c r="EN101" s="2">
        <v>5</v>
      </c>
      <c r="EO101" s="2">
        <v>4</v>
      </c>
      <c r="EP101" s="2">
        <v>3</v>
      </c>
      <c r="EQ101" s="2">
        <v>7</v>
      </c>
      <c r="ER101" s="2">
        <v>4</v>
      </c>
      <c r="ES101" s="2">
        <v>5</v>
      </c>
      <c r="ET101" s="2">
        <v>7</v>
      </c>
      <c r="EU101" s="2">
        <v>6</v>
      </c>
      <c r="EV101" s="2">
        <v>6</v>
      </c>
      <c r="EW101" s="2">
        <v>4</v>
      </c>
      <c r="EX101" s="2">
        <v>6</v>
      </c>
      <c r="EY101" s="2">
        <v>3</v>
      </c>
      <c r="EZ101" s="2">
        <v>6</v>
      </c>
      <c r="FA101" s="2">
        <v>4</v>
      </c>
      <c r="FB101" s="2">
        <v>8</v>
      </c>
      <c r="FC101" s="2">
        <v>6</v>
      </c>
      <c r="FD101" s="2">
        <v>7</v>
      </c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709</v>
      </c>
      <c r="B102" s="2" t="s">
        <v>444</v>
      </c>
      <c r="C102" s="2" t="s">
        <v>709</v>
      </c>
      <c r="D102" s="2">
        <v>9</v>
      </c>
      <c r="E102" s="2">
        <v>0</v>
      </c>
      <c r="F102" s="2">
        <v>5</v>
      </c>
      <c r="G102" s="2">
        <v>0</v>
      </c>
      <c r="H102" s="2">
        <v>9</v>
      </c>
      <c r="I102" s="2">
        <v>5</v>
      </c>
      <c r="J102" s="2">
        <v>48</v>
      </c>
      <c r="K102" s="2">
        <v>46</v>
      </c>
      <c r="L102" s="2">
        <v>0</v>
      </c>
      <c r="M102" s="2">
        <v>0</v>
      </c>
      <c r="N102" s="2">
        <v>0</v>
      </c>
      <c r="O102" s="2">
        <v>94</v>
      </c>
      <c r="P102" s="2">
        <v>94</v>
      </c>
      <c r="Q102" s="2">
        <v>94</v>
      </c>
      <c r="R102" s="2">
        <v>94</v>
      </c>
      <c r="S102" s="2">
        <v>48</v>
      </c>
      <c r="T102" s="2">
        <v>0.125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4</v>
      </c>
      <c r="Z102" s="2">
        <v>3</v>
      </c>
      <c r="AA102" s="2">
        <v>5</v>
      </c>
      <c r="AB102" s="2">
        <v>2</v>
      </c>
      <c r="AG102" s="2">
        <v>3</v>
      </c>
      <c r="AH102" s="2">
        <v>1</v>
      </c>
      <c r="AI102" s="2">
        <v>1</v>
      </c>
      <c r="AJ102" s="2">
        <v>1</v>
      </c>
      <c r="AK102" s="2">
        <v>1</v>
      </c>
      <c r="AL102" s="2">
        <v>1</v>
      </c>
      <c r="AM102" s="2">
        <v>1014.961</v>
      </c>
      <c r="AN102" s="2">
        <v>938</v>
      </c>
      <c r="AO102" s="2">
        <v>76.961000000000013</v>
      </c>
      <c r="AP102" s="2">
        <v>94.001019999999997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2</v>
      </c>
      <c r="BT102" s="65">
        <v>0</v>
      </c>
      <c r="BU102" s="65">
        <v>0</v>
      </c>
      <c r="BV102" s="65">
        <v>1</v>
      </c>
      <c r="BW102" s="65">
        <v>0</v>
      </c>
      <c r="BX102" s="65">
        <v>1</v>
      </c>
      <c r="BY102" s="65">
        <v>1</v>
      </c>
      <c r="BZ102" s="65">
        <v>0</v>
      </c>
      <c r="CA102" s="65">
        <v>0</v>
      </c>
      <c r="CB102" s="65">
        <v>1</v>
      </c>
      <c r="CC102" s="65">
        <v>0</v>
      </c>
      <c r="CD102" s="65">
        <v>0</v>
      </c>
      <c r="CE102" s="65">
        <v>1</v>
      </c>
      <c r="CF102" s="65">
        <v>1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5</v>
      </c>
      <c r="CT102" s="65">
        <v>4</v>
      </c>
      <c r="CU102" s="65">
        <v>7</v>
      </c>
      <c r="CV102" s="65">
        <v>7</v>
      </c>
      <c r="CW102" s="65">
        <v>5</v>
      </c>
      <c r="CX102" s="65">
        <v>6</v>
      </c>
      <c r="CY102" s="65">
        <v>6</v>
      </c>
      <c r="CZ102" s="65">
        <v>5</v>
      </c>
      <c r="DA102" s="65">
        <v>6</v>
      </c>
      <c r="DB102" s="65">
        <v>6</v>
      </c>
      <c r="DC102" s="65">
        <v>5</v>
      </c>
      <c r="DD102" s="65">
        <v>7</v>
      </c>
      <c r="DE102" s="65">
        <v>6</v>
      </c>
      <c r="DF102" s="65">
        <v>7</v>
      </c>
      <c r="DG102" s="65">
        <v>6</v>
      </c>
      <c r="DH102" s="65">
        <v>6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9</v>
      </c>
      <c r="DU102" s="2" t="s">
        <v>428</v>
      </c>
      <c r="DV102" s="2">
        <v>1</v>
      </c>
      <c r="DW102" s="2" t="s">
        <v>1</v>
      </c>
      <c r="DX102" s="2">
        <v>1</v>
      </c>
      <c r="DY102" s="2">
        <v>2</v>
      </c>
      <c r="DZ102" s="2">
        <v>2</v>
      </c>
      <c r="EA102" s="2">
        <v>3</v>
      </c>
      <c r="EB102" s="2">
        <v>3</v>
      </c>
      <c r="EC102" s="2">
        <v>3</v>
      </c>
      <c r="ED102" s="2">
        <v>3</v>
      </c>
      <c r="EE102" s="2">
        <v>4</v>
      </c>
      <c r="EF102" s="2">
        <v>3</v>
      </c>
      <c r="EG102" s="2">
        <v>3</v>
      </c>
      <c r="EH102" s="2">
        <v>3</v>
      </c>
      <c r="EI102" s="2">
        <v>2</v>
      </c>
      <c r="EJ102" s="2">
        <v>4</v>
      </c>
      <c r="EK102" s="2">
        <v>3</v>
      </c>
      <c r="EL102" s="2">
        <v>3</v>
      </c>
      <c r="EM102" s="2">
        <v>4</v>
      </c>
      <c r="EN102" s="2">
        <v>3</v>
      </c>
      <c r="EO102" s="2">
        <v>3</v>
      </c>
      <c r="EP102" s="2">
        <v>2</v>
      </c>
      <c r="EQ102" s="2">
        <v>4</v>
      </c>
      <c r="ER102" s="2">
        <v>4</v>
      </c>
      <c r="ES102" s="2">
        <v>2</v>
      </c>
      <c r="ET102" s="2">
        <v>3</v>
      </c>
      <c r="EU102" s="2">
        <v>2</v>
      </c>
      <c r="EV102" s="2">
        <v>2</v>
      </c>
      <c r="EW102" s="2">
        <v>3</v>
      </c>
      <c r="EX102" s="2">
        <v>3</v>
      </c>
      <c r="EY102" s="2">
        <v>3</v>
      </c>
      <c r="EZ102" s="2">
        <v>3</v>
      </c>
      <c r="FA102" s="2">
        <v>3</v>
      </c>
      <c r="FB102" s="2">
        <v>4</v>
      </c>
      <c r="FC102" s="2">
        <v>2</v>
      </c>
      <c r="FD102" s="2">
        <v>3</v>
      </c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710</v>
      </c>
      <c r="B103" s="2" t="s">
        <v>506</v>
      </c>
      <c r="C103" s="2" t="s">
        <v>710</v>
      </c>
      <c r="D103" s="2">
        <v>7</v>
      </c>
      <c r="E103" s="2">
        <v>0</v>
      </c>
      <c r="F103" s="2">
        <v>6</v>
      </c>
      <c r="G103" s="2">
        <v>0</v>
      </c>
      <c r="H103" s="2">
        <v>7</v>
      </c>
      <c r="I103" s="2">
        <v>6</v>
      </c>
      <c r="J103" s="2">
        <v>47</v>
      </c>
      <c r="K103" s="2">
        <v>50</v>
      </c>
      <c r="L103" s="2">
        <v>0</v>
      </c>
      <c r="M103" s="2">
        <v>0</v>
      </c>
      <c r="N103" s="2">
        <v>0</v>
      </c>
      <c r="O103" s="2">
        <v>97</v>
      </c>
      <c r="P103" s="2">
        <v>97</v>
      </c>
      <c r="Q103" s="2">
        <v>97</v>
      </c>
      <c r="R103" s="2">
        <v>97</v>
      </c>
      <c r="S103" s="2">
        <v>47</v>
      </c>
      <c r="T103" s="2">
        <v>-0.1875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3</v>
      </c>
      <c r="Z103" s="2">
        <v>1</v>
      </c>
      <c r="AA103" s="2">
        <v>4</v>
      </c>
      <c r="AB103" s="2">
        <v>5</v>
      </c>
      <c r="AG103" s="2">
        <v>1</v>
      </c>
      <c r="AH103" s="2">
        <v>2</v>
      </c>
      <c r="AI103" s="2">
        <v>2</v>
      </c>
      <c r="AJ103" s="2">
        <v>2</v>
      </c>
      <c r="AK103" s="2">
        <v>2</v>
      </c>
      <c r="AL103" s="2">
        <v>2</v>
      </c>
      <c r="AM103" s="2">
        <v>984.99199999999996</v>
      </c>
      <c r="AN103" s="2">
        <v>985</v>
      </c>
      <c r="AO103" s="2">
        <v>-8.0000000000381988E-3</v>
      </c>
      <c r="AP103" s="2">
        <v>97.00103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2</v>
      </c>
      <c r="BS103" s="65">
        <v>2</v>
      </c>
      <c r="BT103" s="65">
        <v>0</v>
      </c>
      <c r="BU103" s="65">
        <v>0</v>
      </c>
      <c r="BV103" s="65">
        <v>0</v>
      </c>
      <c r="BW103" s="65">
        <v>1</v>
      </c>
      <c r="BX103" s="65">
        <v>0</v>
      </c>
      <c r="BY103" s="65">
        <v>0</v>
      </c>
      <c r="BZ103" s="65">
        <v>1</v>
      </c>
      <c r="CA103" s="65">
        <v>0</v>
      </c>
      <c r="CB103" s="65">
        <v>0</v>
      </c>
      <c r="CC103" s="65">
        <v>0</v>
      </c>
      <c r="CD103" s="65">
        <v>0</v>
      </c>
      <c r="CE103" s="65">
        <v>0</v>
      </c>
      <c r="CF103" s="65">
        <v>1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4</v>
      </c>
      <c r="CT103" s="65">
        <v>4</v>
      </c>
      <c r="CU103" s="65">
        <v>8</v>
      </c>
      <c r="CV103" s="65">
        <v>6</v>
      </c>
      <c r="CW103" s="65">
        <v>6</v>
      </c>
      <c r="CX103" s="65">
        <v>5</v>
      </c>
      <c r="CY103" s="65">
        <v>7</v>
      </c>
      <c r="CZ103" s="65">
        <v>6</v>
      </c>
      <c r="DA103" s="65">
        <v>6</v>
      </c>
      <c r="DB103" s="65">
        <v>6</v>
      </c>
      <c r="DC103" s="65">
        <v>6</v>
      </c>
      <c r="DD103" s="65">
        <v>7</v>
      </c>
      <c r="DE103" s="65">
        <v>7</v>
      </c>
      <c r="DF103" s="65">
        <v>8</v>
      </c>
      <c r="DG103" s="65">
        <v>5</v>
      </c>
      <c r="DH103" s="65">
        <v>6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2</v>
      </c>
      <c r="DU103" s="2" t="s">
        <v>428</v>
      </c>
      <c r="DV103" s="2">
        <v>2</v>
      </c>
      <c r="DW103" s="2" t="s">
        <v>1</v>
      </c>
      <c r="DX103" s="2">
        <v>2</v>
      </c>
      <c r="DY103" s="2">
        <v>2</v>
      </c>
      <c r="DZ103" s="2">
        <v>2</v>
      </c>
      <c r="EA103" s="2">
        <v>4</v>
      </c>
      <c r="EB103" s="2">
        <v>3</v>
      </c>
      <c r="EC103" s="2">
        <v>3</v>
      </c>
      <c r="ED103" s="2">
        <v>3</v>
      </c>
      <c r="EE103" s="2">
        <v>3</v>
      </c>
      <c r="EF103" s="2">
        <v>3</v>
      </c>
      <c r="EG103" s="2">
        <v>2</v>
      </c>
      <c r="EH103" s="2">
        <v>3</v>
      </c>
      <c r="EI103" s="2">
        <v>3</v>
      </c>
      <c r="EJ103" s="2">
        <v>3</v>
      </c>
      <c r="EK103" s="2">
        <v>3</v>
      </c>
      <c r="EL103" s="2">
        <v>4</v>
      </c>
      <c r="EM103" s="2">
        <v>3</v>
      </c>
      <c r="EN103" s="2">
        <v>3</v>
      </c>
      <c r="EO103" s="2">
        <v>2</v>
      </c>
      <c r="EP103" s="78">
        <v>2</v>
      </c>
      <c r="EQ103" s="2">
        <v>4</v>
      </c>
      <c r="ER103" s="2">
        <v>3</v>
      </c>
      <c r="ES103" s="2">
        <v>3</v>
      </c>
      <c r="ET103" s="2">
        <v>2</v>
      </c>
      <c r="EU103" s="2">
        <v>4</v>
      </c>
      <c r="EV103" s="2">
        <v>3</v>
      </c>
      <c r="EW103" s="2">
        <v>4</v>
      </c>
      <c r="EX103" s="2">
        <v>3</v>
      </c>
      <c r="EY103" s="2">
        <v>3</v>
      </c>
      <c r="EZ103" s="2">
        <v>4</v>
      </c>
      <c r="FA103" s="2">
        <v>4</v>
      </c>
      <c r="FB103" s="2">
        <v>4</v>
      </c>
      <c r="FC103" s="2">
        <v>2</v>
      </c>
      <c r="FD103" s="2">
        <v>3</v>
      </c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711</v>
      </c>
      <c r="B104" s="2" t="s">
        <v>9</v>
      </c>
      <c r="C104" s="2" t="s">
        <v>711</v>
      </c>
      <c r="D104" s="2">
        <v>6</v>
      </c>
      <c r="E104" s="2">
        <v>0</v>
      </c>
      <c r="F104" s="2">
        <v>1</v>
      </c>
      <c r="G104" s="2">
        <v>2</v>
      </c>
      <c r="H104" s="2">
        <v>6</v>
      </c>
      <c r="I104" s="2">
        <v>3</v>
      </c>
      <c r="J104" s="2">
        <v>47</v>
      </c>
      <c r="K104" s="2">
        <v>51</v>
      </c>
      <c r="L104" s="2">
        <v>0</v>
      </c>
      <c r="M104" s="2">
        <v>0</v>
      </c>
      <c r="N104" s="2">
        <v>0</v>
      </c>
      <c r="O104" s="2">
        <v>98</v>
      </c>
      <c r="P104" s="2">
        <v>98</v>
      </c>
      <c r="Q104" s="2">
        <v>98</v>
      </c>
      <c r="R104" s="2">
        <v>98</v>
      </c>
      <c r="S104" s="2">
        <v>47</v>
      </c>
      <c r="T104" s="2">
        <v>-0.25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3</v>
      </c>
      <c r="Z104" s="2">
        <v>1</v>
      </c>
      <c r="AA104" s="2">
        <v>3</v>
      </c>
      <c r="AB104" s="2">
        <v>2</v>
      </c>
      <c r="AG104" s="2">
        <v>1</v>
      </c>
      <c r="AH104" s="2">
        <v>3</v>
      </c>
      <c r="AI104" s="2">
        <v>3</v>
      </c>
      <c r="AJ104" s="2">
        <v>3</v>
      </c>
      <c r="AK104" s="2">
        <v>3</v>
      </c>
      <c r="AL104" s="2">
        <v>3</v>
      </c>
      <c r="AM104" s="2">
        <v>975.00199999999995</v>
      </c>
      <c r="AN104" s="2">
        <v>951</v>
      </c>
      <c r="AO104" s="2">
        <v>24.001999999999953</v>
      </c>
      <c r="AP104" s="2">
        <v>98.001040000000003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2</v>
      </c>
      <c r="BS104" s="65">
        <v>1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1</v>
      </c>
      <c r="CC104" s="65">
        <v>0</v>
      </c>
      <c r="CD104" s="65">
        <v>0</v>
      </c>
      <c r="CE104" s="65">
        <v>0</v>
      </c>
      <c r="CF104" s="65">
        <v>1</v>
      </c>
      <c r="CG104" s="65">
        <v>1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4</v>
      </c>
      <c r="CT104" s="65">
        <v>5</v>
      </c>
      <c r="CU104" s="65">
        <v>6</v>
      </c>
      <c r="CV104" s="65">
        <v>6</v>
      </c>
      <c r="CW104" s="65">
        <v>6</v>
      </c>
      <c r="CX104" s="65">
        <v>6</v>
      </c>
      <c r="CY104" s="65">
        <v>6</v>
      </c>
      <c r="CZ104" s="65">
        <v>7</v>
      </c>
      <c r="DA104" s="65">
        <v>6</v>
      </c>
      <c r="DB104" s="65">
        <v>8</v>
      </c>
      <c r="DC104" s="65">
        <v>5</v>
      </c>
      <c r="DD104" s="65">
        <v>6</v>
      </c>
      <c r="DE104" s="65">
        <v>9</v>
      </c>
      <c r="DF104" s="65">
        <v>8</v>
      </c>
      <c r="DG104" s="65">
        <v>5</v>
      </c>
      <c r="DH104" s="65">
        <v>5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376</v>
      </c>
      <c r="DU104" s="2" t="s">
        <v>428</v>
      </c>
      <c r="DV104" s="2">
        <v>3</v>
      </c>
      <c r="DW104" s="2" t="s">
        <v>1</v>
      </c>
      <c r="DX104" s="2">
        <v>3</v>
      </c>
      <c r="DY104" s="2">
        <v>2</v>
      </c>
      <c r="DZ104" s="2">
        <v>3</v>
      </c>
      <c r="EA104" s="2">
        <v>3</v>
      </c>
      <c r="EB104" s="2">
        <v>3</v>
      </c>
      <c r="EC104" s="2">
        <v>3</v>
      </c>
      <c r="ED104" s="2">
        <v>3</v>
      </c>
      <c r="EE104" s="2">
        <v>3</v>
      </c>
      <c r="EF104" s="2">
        <v>4</v>
      </c>
      <c r="EG104" s="2">
        <v>3</v>
      </c>
      <c r="EH104" s="2">
        <v>3</v>
      </c>
      <c r="EI104" s="2">
        <v>2</v>
      </c>
      <c r="EJ104" s="2">
        <v>3</v>
      </c>
      <c r="EK104" s="2">
        <v>3</v>
      </c>
      <c r="EL104" s="2">
        <v>4</v>
      </c>
      <c r="EM104" s="2">
        <v>3</v>
      </c>
      <c r="EN104" s="2">
        <v>2</v>
      </c>
      <c r="EO104" s="2">
        <v>2</v>
      </c>
      <c r="EP104" s="2">
        <v>2</v>
      </c>
      <c r="EQ104" s="2">
        <v>3</v>
      </c>
      <c r="ER104" s="2">
        <v>3</v>
      </c>
      <c r="ES104" s="2">
        <v>3</v>
      </c>
      <c r="ET104" s="2">
        <v>3</v>
      </c>
      <c r="EU104" s="2">
        <v>3</v>
      </c>
      <c r="EV104" s="2">
        <v>3</v>
      </c>
      <c r="EW104" s="2">
        <v>3</v>
      </c>
      <c r="EX104" s="2">
        <v>5</v>
      </c>
      <c r="EY104" s="2">
        <v>3</v>
      </c>
      <c r="EZ104" s="2">
        <v>3</v>
      </c>
      <c r="FA104" s="2">
        <v>6</v>
      </c>
      <c r="FB104" s="2">
        <v>4</v>
      </c>
      <c r="FC104" s="2">
        <v>2</v>
      </c>
      <c r="FD104" s="2">
        <v>3</v>
      </c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712</v>
      </c>
      <c r="B105" s="2" t="s">
        <v>495</v>
      </c>
      <c r="C105" s="2" t="s">
        <v>712</v>
      </c>
      <c r="D105" s="2">
        <v>6</v>
      </c>
      <c r="E105" s="2">
        <v>0</v>
      </c>
      <c r="F105" s="2">
        <v>8</v>
      </c>
      <c r="G105" s="2">
        <v>0</v>
      </c>
      <c r="H105" s="2">
        <v>6</v>
      </c>
      <c r="I105" s="2">
        <v>8</v>
      </c>
      <c r="J105" s="2">
        <v>48</v>
      </c>
      <c r="K105" s="2">
        <v>52</v>
      </c>
      <c r="L105" s="2">
        <v>0</v>
      </c>
      <c r="M105" s="2">
        <v>0</v>
      </c>
      <c r="N105" s="2">
        <v>0</v>
      </c>
      <c r="O105" s="2">
        <v>100</v>
      </c>
      <c r="P105" s="2">
        <v>100</v>
      </c>
      <c r="Q105" s="2">
        <v>100</v>
      </c>
      <c r="R105" s="2">
        <v>100</v>
      </c>
      <c r="S105" s="2">
        <v>48</v>
      </c>
      <c r="T105" s="2">
        <v>-0.25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5</v>
      </c>
      <c r="Z105" s="2">
        <v>4</v>
      </c>
      <c r="AA105" s="2">
        <v>1</v>
      </c>
      <c r="AB105" s="2">
        <v>4</v>
      </c>
      <c r="AG105" s="2">
        <v>3</v>
      </c>
      <c r="AH105" s="2">
        <v>4</v>
      </c>
      <c r="AI105" s="2">
        <v>4</v>
      </c>
      <c r="AJ105" s="2">
        <v>4</v>
      </c>
      <c r="AK105" s="2">
        <v>4</v>
      </c>
      <c r="AL105" s="2">
        <v>4</v>
      </c>
      <c r="AM105" s="2">
        <v>955.02200000000005</v>
      </c>
      <c r="AN105" s="2">
        <v>957</v>
      </c>
      <c r="AO105" s="2">
        <v>-1.9779999999999518</v>
      </c>
      <c r="AP105" s="2">
        <v>100.00105000000001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2</v>
      </c>
      <c r="BT105" s="65">
        <v>0</v>
      </c>
      <c r="BU105" s="65">
        <v>0</v>
      </c>
      <c r="BV105" s="65">
        <v>0</v>
      </c>
      <c r="BW105" s="65">
        <v>1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1</v>
      </c>
      <c r="CE105" s="65">
        <v>1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5</v>
      </c>
      <c r="CT105" s="65">
        <v>4</v>
      </c>
      <c r="CU105" s="65">
        <v>7</v>
      </c>
      <c r="CV105" s="65">
        <v>6</v>
      </c>
      <c r="CW105" s="65">
        <v>7</v>
      </c>
      <c r="CX105" s="65">
        <v>6</v>
      </c>
      <c r="CY105" s="65">
        <v>7</v>
      </c>
      <c r="CZ105" s="65">
        <v>7</v>
      </c>
      <c r="DA105" s="65">
        <v>6</v>
      </c>
      <c r="DB105" s="65">
        <v>7</v>
      </c>
      <c r="DC105" s="65">
        <v>6</v>
      </c>
      <c r="DD105" s="65">
        <v>7</v>
      </c>
      <c r="DE105" s="65">
        <v>5</v>
      </c>
      <c r="DF105" s="65">
        <v>7</v>
      </c>
      <c r="DG105" s="65">
        <v>6</v>
      </c>
      <c r="DH105" s="65">
        <v>7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326</v>
      </c>
      <c r="DU105" s="2" t="s">
        <v>428</v>
      </c>
      <c r="DV105" s="2">
        <v>4</v>
      </c>
      <c r="DW105" s="2" t="s">
        <v>1</v>
      </c>
      <c r="DX105" s="2">
        <v>4</v>
      </c>
      <c r="DY105" s="2">
        <v>2</v>
      </c>
      <c r="DZ105" s="2">
        <v>2</v>
      </c>
      <c r="EA105" s="2">
        <v>4</v>
      </c>
      <c r="EB105" s="2">
        <v>3</v>
      </c>
      <c r="EC105" s="2">
        <v>3</v>
      </c>
      <c r="ED105" s="2">
        <v>2</v>
      </c>
      <c r="EE105" s="2">
        <v>4</v>
      </c>
      <c r="EF105" s="2">
        <v>3</v>
      </c>
      <c r="EG105" s="2">
        <v>3</v>
      </c>
      <c r="EH105" s="2">
        <v>3</v>
      </c>
      <c r="EI105" s="2">
        <v>3</v>
      </c>
      <c r="EJ105" s="2">
        <v>4</v>
      </c>
      <c r="EK105" s="2">
        <v>2</v>
      </c>
      <c r="EL105" s="2">
        <v>3</v>
      </c>
      <c r="EM105" s="2">
        <v>3</v>
      </c>
      <c r="EN105" s="2">
        <v>4</v>
      </c>
      <c r="EO105" s="2">
        <v>3</v>
      </c>
      <c r="EP105" s="2">
        <v>2</v>
      </c>
      <c r="EQ105" s="2">
        <v>3</v>
      </c>
      <c r="ER105" s="2">
        <v>3</v>
      </c>
      <c r="ES105" s="2">
        <v>4</v>
      </c>
      <c r="ET105" s="2">
        <v>4</v>
      </c>
      <c r="EU105" s="2">
        <v>3</v>
      </c>
      <c r="EV105" s="2">
        <v>4</v>
      </c>
      <c r="EW105" s="2">
        <v>3</v>
      </c>
      <c r="EX105" s="2">
        <v>4</v>
      </c>
      <c r="EY105" s="2">
        <v>3</v>
      </c>
      <c r="EZ105" s="2">
        <v>3</v>
      </c>
      <c r="FA105" s="2">
        <v>3</v>
      </c>
      <c r="FB105" s="2">
        <v>4</v>
      </c>
      <c r="FC105" s="2">
        <v>3</v>
      </c>
      <c r="FD105" s="2">
        <v>3</v>
      </c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713</v>
      </c>
      <c r="B106" s="2" t="s">
        <v>326</v>
      </c>
      <c r="C106" s="2" t="s">
        <v>712</v>
      </c>
      <c r="D106" s="2">
        <v>7</v>
      </c>
      <c r="E106" s="2">
        <v>0</v>
      </c>
      <c r="F106" s="2">
        <v>9</v>
      </c>
      <c r="G106" s="2">
        <v>0</v>
      </c>
      <c r="H106" s="2">
        <v>7</v>
      </c>
      <c r="I106" s="2">
        <v>9</v>
      </c>
      <c r="J106" s="2">
        <v>48</v>
      </c>
      <c r="K106" s="2">
        <v>52</v>
      </c>
      <c r="L106" s="2">
        <v>0</v>
      </c>
      <c r="M106" s="2">
        <v>0</v>
      </c>
      <c r="N106" s="2">
        <v>0</v>
      </c>
      <c r="O106" s="2">
        <v>100</v>
      </c>
      <c r="P106" s="2">
        <v>100</v>
      </c>
      <c r="Q106" s="2">
        <v>100</v>
      </c>
      <c r="R106" s="2">
        <v>100</v>
      </c>
      <c r="S106" s="2">
        <v>48</v>
      </c>
      <c r="T106" s="2">
        <v>-0.25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4</v>
      </c>
      <c r="Z106" s="2">
        <v>3</v>
      </c>
      <c r="AA106" s="2">
        <v>3</v>
      </c>
      <c r="AB106" s="2">
        <v>6</v>
      </c>
      <c r="AG106" s="2">
        <v>3</v>
      </c>
      <c r="AH106" s="2">
        <v>4</v>
      </c>
      <c r="AI106" s="2">
        <v>4</v>
      </c>
      <c r="AJ106" s="2">
        <v>4</v>
      </c>
      <c r="AK106" s="2">
        <v>4</v>
      </c>
      <c r="AL106" s="2">
        <v>5</v>
      </c>
      <c r="AM106" s="2">
        <v>955.02200000000005</v>
      </c>
      <c r="AN106" s="2">
        <v>989</v>
      </c>
      <c r="AO106" s="2">
        <v>-33.977999999999952</v>
      </c>
      <c r="AP106" s="2">
        <v>100.00106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2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1</v>
      </c>
      <c r="CA106" s="65">
        <v>0</v>
      </c>
      <c r="CB106" s="65">
        <v>1</v>
      </c>
      <c r="CC106" s="65">
        <v>0</v>
      </c>
      <c r="CD106" s="65">
        <v>1</v>
      </c>
      <c r="CE106" s="65">
        <v>0</v>
      </c>
      <c r="CF106" s="65">
        <v>1</v>
      </c>
      <c r="CG106" s="65">
        <v>1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6</v>
      </c>
      <c r="CT106" s="65">
        <v>4</v>
      </c>
      <c r="CU106" s="65">
        <v>7</v>
      </c>
      <c r="CV106" s="65">
        <v>6</v>
      </c>
      <c r="CW106" s="65">
        <v>8</v>
      </c>
      <c r="CX106" s="65">
        <v>6</v>
      </c>
      <c r="CY106" s="65">
        <v>8</v>
      </c>
      <c r="CZ106" s="65">
        <v>6</v>
      </c>
      <c r="DA106" s="65">
        <v>6</v>
      </c>
      <c r="DB106" s="65">
        <v>6</v>
      </c>
      <c r="DC106" s="65">
        <v>5</v>
      </c>
      <c r="DD106" s="65">
        <v>7</v>
      </c>
      <c r="DE106" s="65">
        <v>5</v>
      </c>
      <c r="DF106" s="65">
        <v>9</v>
      </c>
      <c r="DG106" s="65">
        <v>6</v>
      </c>
      <c r="DH106" s="65">
        <v>5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197</v>
      </c>
      <c r="DU106" s="2" t="s">
        <v>428</v>
      </c>
      <c r="DV106" s="2">
        <v>4</v>
      </c>
      <c r="DW106" s="2" t="s">
        <v>1</v>
      </c>
      <c r="DX106" s="2">
        <v>4</v>
      </c>
      <c r="DY106" s="2">
        <v>3</v>
      </c>
      <c r="DZ106" s="2">
        <v>2</v>
      </c>
      <c r="EA106" s="2">
        <v>3</v>
      </c>
      <c r="EB106" s="2">
        <v>3</v>
      </c>
      <c r="EC106" s="2">
        <v>4</v>
      </c>
      <c r="ED106" s="2">
        <v>3</v>
      </c>
      <c r="EE106" s="2">
        <v>4</v>
      </c>
      <c r="EF106" s="2">
        <v>3</v>
      </c>
      <c r="EG106" s="2">
        <v>2</v>
      </c>
      <c r="EH106" s="2">
        <v>3</v>
      </c>
      <c r="EI106" s="2">
        <v>3</v>
      </c>
      <c r="EJ106" s="2">
        <v>3</v>
      </c>
      <c r="EK106" s="2">
        <v>3</v>
      </c>
      <c r="EL106" s="2">
        <v>5</v>
      </c>
      <c r="EM106" s="2">
        <v>2</v>
      </c>
      <c r="EN106" s="2">
        <v>2</v>
      </c>
      <c r="EO106" s="2">
        <v>3</v>
      </c>
      <c r="EP106" s="2">
        <v>2</v>
      </c>
      <c r="EQ106" s="2">
        <v>4</v>
      </c>
      <c r="ER106" s="2">
        <v>3</v>
      </c>
      <c r="ES106" s="2">
        <v>4</v>
      </c>
      <c r="ET106" s="2">
        <v>3</v>
      </c>
      <c r="EU106" s="2">
        <v>4</v>
      </c>
      <c r="EV106" s="2">
        <v>3</v>
      </c>
      <c r="EW106" s="2">
        <v>4</v>
      </c>
      <c r="EX106" s="2">
        <v>3</v>
      </c>
      <c r="EY106" s="2">
        <v>2</v>
      </c>
      <c r="EZ106" s="2">
        <v>4</v>
      </c>
      <c r="FA106" s="2">
        <v>2</v>
      </c>
      <c r="FB106" s="2">
        <v>4</v>
      </c>
      <c r="FC106" s="2">
        <v>4</v>
      </c>
      <c r="FD106" s="2">
        <v>3</v>
      </c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714</v>
      </c>
      <c r="B107" s="2" t="s">
        <v>210</v>
      </c>
      <c r="C107" s="2" t="s">
        <v>712</v>
      </c>
      <c r="D107" s="2">
        <v>4</v>
      </c>
      <c r="E107" s="2">
        <v>0</v>
      </c>
      <c r="F107" s="2">
        <v>6</v>
      </c>
      <c r="G107" s="2">
        <v>0</v>
      </c>
      <c r="H107" s="2">
        <v>4</v>
      </c>
      <c r="I107" s="2">
        <v>6</v>
      </c>
      <c r="J107" s="2">
        <v>50</v>
      </c>
      <c r="K107" s="2">
        <v>50</v>
      </c>
      <c r="L107" s="2">
        <v>0</v>
      </c>
      <c r="M107" s="2">
        <v>0</v>
      </c>
      <c r="N107" s="2">
        <v>0</v>
      </c>
      <c r="O107" s="2">
        <v>100</v>
      </c>
      <c r="P107" s="2">
        <v>100</v>
      </c>
      <c r="Q107" s="2">
        <v>100</v>
      </c>
      <c r="R107" s="2">
        <v>100</v>
      </c>
      <c r="S107" s="2">
        <v>50</v>
      </c>
      <c r="T107" s="2">
        <v>0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2</v>
      </c>
      <c r="Z107" s="2">
        <v>3</v>
      </c>
      <c r="AA107" s="2">
        <v>2</v>
      </c>
      <c r="AB107" s="2">
        <v>3</v>
      </c>
      <c r="AG107" s="2">
        <v>7</v>
      </c>
      <c r="AH107" s="2">
        <v>4</v>
      </c>
      <c r="AI107" s="2">
        <v>4</v>
      </c>
      <c r="AJ107" s="2">
        <v>4</v>
      </c>
      <c r="AK107" s="2">
        <v>4</v>
      </c>
      <c r="AL107" s="2">
        <v>6</v>
      </c>
      <c r="AM107" s="2">
        <v>955.02200000000005</v>
      </c>
      <c r="AN107" s="2">
        <v>891</v>
      </c>
      <c r="AO107" s="2">
        <v>64.022000000000048</v>
      </c>
      <c r="AP107" s="2">
        <v>100.00107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2</v>
      </c>
      <c r="BT107" s="65">
        <v>0</v>
      </c>
      <c r="BU107" s="65">
        <v>0</v>
      </c>
      <c r="BV107" s="65">
        <v>0</v>
      </c>
      <c r="BW107" s="65">
        <v>0</v>
      </c>
      <c r="BX107" s="65">
        <v>1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1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6</v>
      </c>
      <c r="CT107" s="65">
        <v>4</v>
      </c>
      <c r="CU107" s="65">
        <v>8</v>
      </c>
      <c r="CV107" s="65">
        <v>7</v>
      </c>
      <c r="CW107" s="65">
        <v>6</v>
      </c>
      <c r="CX107" s="65">
        <v>7</v>
      </c>
      <c r="CY107" s="65">
        <v>5</v>
      </c>
      <c r="CZ107" s="65">
        <v>6</v>
      </c>
      <c r="DA107" s="65">
        <v>6</v>
      </c>
      <c r="DB107" s="65">
        <v>6</v>
      </c>
      <c r="DC107" s="65">
        <v>7</v>
      </c>
      <c r="DD107" s="65">
        <v>6</v>
      </c>
      <c r="DE107" s="65">
        <v>6</v>
      </c>
      <c r="DF107" s="65">
        <v>9</v>
      </c>
      <c r="DG107" s="65">
        <v>5</v>
      </c>
      <c r="DH107" s="65">
        <v>6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12</v>
      </c>
      <c r="DU107" s="2" t="s">
        <v>428</v>
      </c>
      <c r="DV107" s="2">
        <v>4</v>
      </c>
      <c r="DW107" s="2" t="s">
        <v>1</v>
      </c>
      <c r="DX107" s="2">
        <v>4</v>
      </c>
      <c r="DY107" s="2">
        <v>3</v>
      </c>
      <c r="DZ107" s="2">
        <v>2</v>
      </c>
      <c r="EA107" s="2">
        <v>4</v>
      </c>
      <c r="EB107" s="2">
        <v>4</v>
      </c>
      <c r="EC107" s="2">
        <v>3</v>
      </c>
      <c r="ED107" s="2">
        <v>3</v>
      </c>
      <c r="EE107" s="2">
        <v>2</v>
      </c>
      <c r="EF107" s="2">
        <v>3</v>
      </c>
      <c r="EG107" s="2">
        <v>3</v>
      </c>
      <c r="EH107" s="2">
        <v>3</v>
      </c>
      <c r="EI107" s="2">
        <v>4</v>
      </c>
      <c r="EJ107" s="2">
        <v>3</v>
      </c>
      <c r="EK107" s="2">
        <v>3</v>
      </c>
      <c r="EL107" s="2">
        <v>4</v>
      </c>
      <c r="EM107" s="2">
        <v>3</v>
      </c>
      <c r="EN107" s="2">
        <v>3</v>
      </c>
      <c r="EO107" s="2">
        <v>3</v>
      </c>
      <c r="EP107" s="2">
        <v>2</v>
      </c>
      <c r="EQ107" s="2">
        <v>4</v>
      </c>
      <c r="ER107" s="2">
        <v>3</v>
      </c>
      <c r="ES107" s="2">
        <v>3</v>
      </c>
      <c r="ET107" s="2">
        <v>4</v>
      </c>
      <c r="EU107" s="2">
        <v>3</v>
      </c>
      <c r="EV107" s="2">
        <v>3</v>
      </c>
      <c r="EW107" s="2">
        <v>3</v>
      </c>
      <c r="EX107" s="2">
        <v>3</v>
      </c>
      <c r="EY107" s="2">
        <v>3</v>
      </c>
      <c r="EZ107" s="2">
        <v>3</v>
      </c>
      <c r="FA107" s="2">
        <v>3</v>
      </c>
      <c r="FB107" s="2">
        <v>5</v>
      </c>
      <c r="FC107" s="2">
        <v>2</v>
      </c>
      <c r="FD107" s="2">
        <v>3</v>
      </c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715</v>
      </c>
      <c r="B108" s="2" t="s">
        <v>381</v>
      </c>
      <c r="C108" s="2" t="s">
        <v>701</v>
      </c>
      <c r="D108" s="2">
        <v>5</v>
      </c>
      <c r="E108" s="2">
        <v>0</v>
      </c>
      <c r="F108" s="2">
        <v>9</v>
      </c>
      <c r="G108" s="2">
        <v>0</v>
      </c>
      <c r="H108" s="2">
        <v>5</v>
      </c>
      <c r="I108" s="2">
        <v>9</v>
      </c>
      <c r="J108" s="2">
        <v>51</v>
      </c>
      <c r="K108" s="2">
        <v>51</v>
      </c>
      <c r="L108" s="2">
        <v>0</v>
      </c>
      <c r="M108" s="2">
        <v>0</v>
      </c>
      <c r="N108" s="2">
        <v>0</v>
      </c>
      <c r="O108" s="2">
        <v>102</v>
      </c>
      <c r="P108" s="2">
        <v>102</v>
      </c>
      <c r="Q108" s="2">
        <v>102</v>
      </c>
      <c r="R108" s="2">
        <v>102</v>
      </c>
      <c r="S108" s="2">
        <v>51</v>
      </c>
      <c r="T108" s="2">
        <v>0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2</v>
      </c>
      <c r="Z108" s="2">
        <v>4</v>
      </c>
      <c r="AA108" s="2">
        <v>3</v>
      </c>
      <c r="AB108" s="2">
        <v>5</v>
      </c>
      <c r="AG108" s="2">
        <v>9</v>
      </c>
      <c r="AH108" s="2">
        <v>7</v>
      </c>
      <c r="AI108" s="2">
        <v>7</v>
      </c>
      <c r="AJ108" s="2">
        <v>7</v>
      </c>
      <c r="AK108" s="2">
        <v>7</v>
      </c>
      <c r="AL108" s="2">
        <v>8</v>
      </c>
      <c r="AM108" s="2">
        <v>935.04300000000001</v>
      </c>
      <c r="AN108" s="2">
        <v>900</v>
      </c>
      <c r="AO108" s="2">
        <v>35.043000000000006</v>
      </c>
      <c r="AP108" s="2">
        <v>102.00108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1</v>
      </c>
      <c r="CA108" s="65">
        <v>0</v>
      </c>
      <c r="CB108" s="65">
        <v>1</v>
      </c>
      <c r="CC108" s="65">
        <v>0</v>
      </c>
      <c r="CD108" s="65">
        <v>0</v>
      </c>
      <c r="CE108" s="65">
        <v>0</v>
      </c>
      <c r="CF108" s="65">
        <v>1</v>
      </c>
      <c r="CG108" s="65">
        <v>1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5</v>
      </c>
      <c r="CT108" s="65">
        <v>6</v>
      </c>
      <c r="CU108" s="65">
        <v>8</v>
      </c>
      <c r="CV108" s="65">
        <v>7</v>
      </c>
      <c r="CW108" s="65">
        <v>6</v>
      </c>
      <c r="CX108" s="65">
        <v>6</v>
      </c>
      <c r="CY108" s="65">
        <v>7</v>
      </c>
      <c r="CZ108" s="65">
        <v>6</v>
      </c>
      <c r="DA108" s="65">
        <v>6</v>
      </c>
      <c r="DB108" s="65">
        <v>7</v>
      </c>
      <c r="DC108" s="65">
        <v>6</v>
      </c>
      <c r="DD108" s="65">
        <v>6</v>
      </c>
      <c r="DE108" s="65">
        <v>6</v>
      </c>
      <c r="DF108" s="65">
        <v>9</v>
      </c>
      <c r="DG108" s="65">
        <v>5</v>
      </c>
      <c r="DH108" s="65">
        <v>6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15</v>
      </c>
      <c r="DU108" s="2" t="s">
        <v>428</v>
      </c>
      <c r="DV108" s="2">
        <v>7</v>
      </c>
      <c r="DW108" s="2" t="s">
        <v>1</v>
      </c>
      <c r="DX108" s="2">
        <v>7</v>
      </c>
      <c r="DY108" s="2">
        <v>3</v>
      </c>
      <c r="DZ108" s="2">
        <v>3</v>
      </c>
      <c r="EA108" s="2">
        <v>4</v>
      </c>
      <c r="EB108" s="2">
        <v>3</v>
      </c>
      <c r="EC108" s="2">
        <v>3</v>
      </c>
      <c r="ED108" s="2">
        <v>3</v>
      </c>
      <c r="EE108" s="2">
        <v>4</v>
      </c>
      <c r="EF108" s="2">
        <v>3</v>
      </c>
      <c r="EG108" s="2">
        <v>2</v>
      </c>
      <c r="EH108" s="2">
        <v>4</v>
      </c>
      <c r="EI108" s="2">
        <v>4</v>
      </c>
      <c r="EJ108" s="2">
        <v>3</v>
      </c>
      <c r="EK108" s="2">
        <v>3</v>
      </c>
      <c r="EL108" s="2">
        <v>4</v>
      </c>
      <c r="EM108" s="2">
        <v>3</v>
      </c>
      <c r="EN108" s="2">
        <v>2</v>
      </c>
      <c r="EO108" s="2">
        <v>2</v>
      </c>
      <c r="EP108" s="2">
        <v>3</v>
      </c>
      <c r="EQ108" s="2">
        <v>4</v>
      </c>
      <c r="ER108" s="2">
        <v>4</v>
      </c>
      <c r="ES108" s="2">
        <v>3</v>
      </c>
      <c r="ET108" s="2">
        <v>3</v>
      </c>
      <c r="EU108" s="2">
        <v>3</v>
      </c>
      <c r="EV108" s="2">
        <v>3</v>
      </c>
      <c r="EW108" s="2">
        <v>4</v>
      </c>
      <c r="EX108" s="2">
        <v>3</v>
      </c>
      <c r="EY108" s="2">
        <v>2</v>
      </c>
      <c r="EZ108" s="2">
        <v>3</v>
      </c>
      <c r="FA108" s="2">
        <v>3</v>
      </c>
      <c r="FB108" s="2">
        <v>5</v>
      </c>
      <c r="FC108" s="2">
        <v>2</v>
      </c>
      <c r="FD108" s="2">
        <v>4</v>
      </c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716</v>
      </c>
      <c r="B109" s="2" t="s">
        <v>15</v>
      </c>
      <c r="C109" s="2" t="s">
        <v>701</v>
      </c>
      <c r="D109" s="2">
        <v>7</v>
      </c>
      <c r="E109" s="2">
        <v>0</v>
      </c>
      <c r="F109" s="2">
        <v>7</v>
      </c>
      <c r="G109" s="2">
        <v>2</v>
      </c>
      <c r="H109" s="2">
        <v>7</v>
      </c>
      <c r="I109" s="2">
        <v>9</v>
      </c>
      <c r="J109" s="2">
        <v>51</v>
      </c>
      <c r="K109" s="2">
        <v>51</v>
      </c>
      <c r="L109" s="2">
        <v>0</v>
      </c>
      <c r="M109" s="2">
        <v>0</v>
      </c>
      <c r="N109" s="2">
        <v>0</v>
      </c>
      <c r="O109" s="2">
        <v>102</v>
      </c>
      <c r="P109" s="2">
        <v>102</v>
      </c>
      <c r="Q109" s="2">
        <v>102</v>
      </c>
      <c r="R109" s="2">
        <v>102</v>
      </c>
      <c r="S109" s="2">
        <v>51</v>
      </c>
      <c r="T109" s="2">
        <v>0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4</v>
      </c>
      <c r="Z109" s="2">
        <v>5</v>
      </c>
      <c r="AA109" s="2">
        <v>3</v>
      </c>
      <c r="AB109" s="2">
        <v>4</v>
      </c>
      <c r="AG109" s="2">
        <v>9</v>
      </c>
      <c r="AH109" s="2">
        <v>7</v>
      </c>
      <c r="AI109" s="2">
        <v>7</v>
      </c>
      <c r="AJ109" s="2">
        <v>7</v>
      </c>
      <c r="AK109" s="2">
        <v>7</v>
      </c>
      <c r="AL109" s="2">
        <v>9</v>
      </c>
      <c r="AM109" s="2">
        <v>935.04300000000001</v>
      </c>
      <c r="AN109" s="2">
        <v>953</v>
      </c>
      <c r="AO109" s="2">
        <v>-17.956999999999994</v>
      </c>
      <c r="AP109" s="2">
        <v>102.00109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2</v>
      </c>
      <c r="BS109" s="65">
        <v>2</v>
      </c>
      <c r="BT109" s="65">
        <v>0</v>
      </c>
      <c r="BU109" s="65">
        <v>0</v>
      </c>
      <c r="BV109" s="65">
        <v>0</v>
      </c>
      <c r="BW109" s="65">
        <v>0</v>
      </c>
      <c r="BX109" s="65">
        <v>2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1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4</v>
      </c>
      <c r="CT109" s="65">
        <v>4</v>
      </c>
      <c r="CU109" s="65">
        <v>8</v>
      </c>
      <c r="CV109" s="65">
        <v>8</v>
      </c>
      <c r="CW109" s="65">
        <v>6</v>
      </c>
      <c r="CX109" s="65">
        <v>6</v>
      </c>
      <c r="CY109" s="65">
        <v>4</v>
      </c>
      <c r="CZ109" s="65">
        <v>6</v>
      </c>
      <c r="DA109" s="65">
        <v>6</v>
      </c>
      <c r="DB109" s="65">
        <v>9</v>
      </c>
      <c r="DC109" s="65">
        <v>9</v>
      </c>
      <c r="DD109" s="65">
        <v>7</v>
      </c>
      <c r="DE109" s="65">
        <v>6</v>
      </c>
      <c r="DF109" s="65">
        <v>8</v>
      </c>
      <c r="DG109" s="65">
        <v>5</v>
      </c>
      <c r="DH109" s="65">
        <v>6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318</v>
      </c>
      <c r="DU109" s="2" t="s">
        <v>428</v>
      </c>
      <c r="DV109" s="2">
        <v>7</v>
      </c>
      <c r="DW109" s="2" t="s">
        <v>1</v>
      </c>
      <c r="DX109" s="2">
        <v>7</v>
      </c>
      <c r="DY109" s="2">
        <v>2</v>
      </c>
      <c r="DZ109" s="2">
        <v>2</v>
      </c>
      <c r="EA109" s="2">
        <v>4</v>
      </c>
      <c r="EB109" s="2">
        <v>4</v>
      </c>
      <c r="EC109" s="2">
        <v>3</v>
      </c>
      <c r="ED109" s="2">
        <v>3</v>
      </c>
      <c r="EE109" s="2">
        <v>2</v>
      </c>
      <c r="EF109" s="2">
        <v>3</v>
      </c>
      <c r="EG109" s="2">
        <v>3</v>
      </c>
      <c r="EH109" s="2">
        <v>5</v>
      </c>
      <c r="EI109" s="2">
        <v>4</v>
      </c>
      <c r="EJ109" s="2">
        <v>4</v>
      </c>
      <c r="EK109" s="2">
        <v>3</v>
      </c>
      <c r="EL109" s="2">
        <v>4</v>
      </c>
      <c r="EM109" s="2">
        <v>2</v>
      </c>
      <c r="EN109" s="2">
        <v>3</v>
      </c>
      <c r="EO109" s="2">
        <v>2</v>
      </c>
      <c r="EP109" s="2">
        <v>2</v>
      </c>
      <c r="EQ109" s="2">
        <v>4</v>
      </c>
      <c r="ER109" s="2">
        <v>4</v>
      </c>
      <c r="ES109" s="2">
        <v>3</v>
      </c>
      <c r="ET109" s="2">
        <v>3</v>
      </c>
      <c r="EU109" s="2">
        <v>2</v>
      </c>
      <c r="EV109" s="2">
        <v>3</v>
      </c>
      <c r="EW109" s="2">
        <v>3</v>
      </c>
      <c r="EX109" s="2">
        <v>4</v>
      </c>
      <c r="EY109" s="2">
        <v>5</v>
      </c>
      <c r="EZ109" s="2">
        <v>3</v>
      </c>
      <c r="FA109" s="2">
        <v>3</v>
      </c>
      <c r="FB109" s="2">
        <v>4</v>
      </c>
      <c r="FC109" s="2">
        <v>3</v>
      </c>
      <c r="FD109" s="2">
        <v>3</v>
      </c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717</v>
      </c>
      <c r="B110" s="2" t="s">
        <v>461</v>
      </c>
      <c r="C110" s="2" t="s">
        <v>701</v>
      </c>
      <c r="D110" s="2">
        <v>3</v>
      </c>
      <c r="E110" s="2">
        <v>0</v>
      </c>
      <c r="F110" s="2">
        <v>5</v>
      </c>
      <c r="G110" s="2">
        <v>1</v>
      </c>
      <c r="H110" s="2">
        <v>3</v>
      </c>
      <c r="I110" s="2">
        <v>6</v>
      </c>
      <c r="J110" s="2">
        <v>52</v>
      </c>
      <c r="K110" s="2">
        <v>50</v>
      </c>
      <c r="L110" s="2">
        <v>0</v>
      </c>
      <c r="M110" s="2">
        <v>0</v>
      </c>
      <c r="N110" s="2">
        <v>0</v>
      </c>
      <c r="O110" s="2">
        <v>102</v>
      </c>
      <c r="P110" s="2">
        <v>102</v>
      </c>
      <c r="Q110" s="2">
        <v>102</v>
      </c>
      <c r="R110" s="2">
        <v>102</v>
      </c>
      <c r="S110" s="2">
        <v>52</v>
      </c>
      <c r="T110" s="2">
        <v>0.125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3</v>
      </c>
      <c r="Z110" s="2">
        <v>5</v>
      </c>
      <c r="AA110" s="2">
        <v>0</v>
      </c>
      <c r="AB110" s="2">
        <v>1</v>
      </c>
      <c r="AG110" s="2">
        <v>13</v>
      </c>
      <c r="AH110" s="2">
        <v>7</v>
      </c>
      <c r="AI110" s="2">
        <v>7</v>
      </c>
      <c r="AJ110" s="2">
        <v>7</v>
      </c>
      <c r="AK110" s="2">
        <v>7</v>
      </c>
      <c r="AL110" s="2">
        <v>10</v>
      </c>
      <c r="AM110" s="2">
        <v>935.04300000000001</v>
      </c>
      <c r="AN110" s="2">
        <v>898</v>
      </c>
      <c r="AO110" s="2">
        <v>37.043000000000006</v>
      </c>
      <c r="AP110" s="2">
        <v>102.00109999999999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1</v>
      </c>
      <c r="BT110" s="65">
        <v>0</v>
      </c>
      <c r="BU110" s="65">
        <v>0</v>
      </c>
      <c r="BV110" s="65">
        <v>0</v>
      </c>
      <c r="BW110" s="65">
        <v>0</v>
      </c>
      <c r="BX110" s="65">
        <v>1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7</v>
      </c>
      <c r="CT110" s="65">
        <v>5</v>
      </c>
      <c r="CU110" s="65">
        <v>9</v>
      </c>
      <c r="CV110" s="65">
        <v>6</v>
      </c>
      <c r="CW110" s="65">
        <v>6</v>
      </c>
      <c r="CX110" s="65">
        <v>6</v>
      </c>
      <c r="CY110" s="65">
        <v>5</v>
      </c>
      <c r="CZ110" s="65">
        <v>6</v>
      </c>
      <c r="DA110" s="65">
        <v>7</v>
      </c>
      <c r="DB110" s="65">
        <v>7</v>
      </c>
      <c r="DC110" s="65">
        <v>6</v>
      </c>
      <c r="DD110" s="65">
        <v>6</v>
      </c>
      <c r="DE110" s="65">
        <v>6</v>
      </c>
      <c r="DF110" s="65">
        <v>8</v>
      </c>
      <c r="DG110" s="65">
        <v>5</v>
      </c>
      <c r="DH110" s="65">
        <v>7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378</v>
      </c>
      <c r="DU110" s="2" t="s">
        <v>428</v>
      </c>
      <c r="DV110" s="2">
        <v>7</v>
      </c>
      <c r="DW110" s="2" t="s">
        <v>1</v>
      </c>
      <c r="DX110" s="2">
        <v>7</v>
      </c>
      <c r="DY110" s="2">
        <v>4</v>
      </c>
      <c r="DZ110" s="2">
        <v>2</v>
      </c>
      <c r="EA110" s="2">
        <v>5</v>
      </c>
      <c r="EB110" s="2">
        <v>3</v>
      </c>
      <c r="EC110" s="2">
        <v>3</v>
      </c>
      <c r="ED110" s="2">
        <v>3</v>
      </c>
      <c r="EE110" s="2">
        <v>2</v>
      </c>
      <c r="EF110" s="2">
        <v>3</v>
      </c>
      <c r="EG110" s="2">
        <v>4</v>
      </c>
      <c r="EH110" s="2">
        <v>4</v>
      </c>
      <c r="EI110" s="2">
        <v>3</v>
      </c>
      <c r="EJ110" s="2">
        <v>3</v>
      </c>
      <c r="EK110" s="2">
        <v>3</v>
      </c>
      <c r="EL110" s="2">
        <v>4</v>
      </c>
      <c r="EM110" s="2">
        <v>2</v>
      </c>
      <c r="EN110" s="2">
        <v>4</v>
      </c>
      <c r="EO110" s="2">
        <v>3</v>
      </c>
      <c r="EP110" s="2">
        <v>3</v>
      </c>
      <c r="EQ110" s="2">
        <v>4</v>
      </c>
      <c r="ER110" s="2">
        <v>3</v>
      </c>
      <c r="ES110" s="2">
        <v>3</v>
      </c>
      <c r="ET110" s="2">
        <v>3</v>
      </c>
      <c r="EU110" s="2">
        <v>3</v>
      </c>
      <c r="EV110" s="2">
        <v>3</v>
      </c>
      <c r="EW110" s="2">
        <v>3</v>
      </c>
      <c r="EX110" s="2">
        <v>3</v>
      </c>
      <c r="EY110" s="2">
        <v>3</v>
      </c>
      <c r="EZ110" s="2">
        <v>3</v>
      </c>
      <c r="FA110" s="2">
        <v>3</v>
      </c>
      <c r="FB110" s="2">
        <v>4</v>
      </c>
      <c r="FC110" s="2">
        <v>3</v>
      </c>
      <c r="FD110" s="2">
        <v>3</v>
      </c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718</v>
      </c>
      <c r="B111" s="2" t="s">
        <v>327</v>
      </c>
      <c r="C111" s="2" t="s">
        <v>701</v>
      </c>
      <c r="D111" s="2">
        <v>4</v>
      </c>
      <c r="E111" s="2">
        <v>0</v>
      </c>
      <c r="F111" s="2">
        <v>4</v>
      </c>
      <c r="G111" s="2">
        <v>2</v>
      </c>
      <c r="H111" s="2">
        <v>4</v>
      </c>
      <c r="I111" s="2">
        <v>6</v>
      </c>
      <c r="J111" s="2">
        <v>52</v>
      </c>
      <c r="K111" s="2">
        <v>50</v>
      </c>
      <c r="L111" s="2">
        <v>0</v>
      </c>
      <c r="M111" s="2">
        <v>0</v>
      </c>
      <c r="N111" s="2">
        <v>0</v>
      </c>
      <c r="O111" s="2">
        <v>102</v>
      </c>
      <c r="P111" s="2">
        <v>102</v>
      </c>
      <c r="Q111" s="2">
        <v>102</v>
      </c>
      <c r="R111" s="2">
        <v>102</v>
      </c>
      <c r="S111" s="2">
        <v>52</v>
      </c>
      <c r="T111" s="2">
        <v>0.125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2</v>
      </c>
      <c r="Z111" s="2">
        <v>3</v>
      </c>
      <c r="AA111" s="2">
        <v>2</v>
      </c>
      <c r="AB111" s="2">
        <v>3</v>
      </c>
      <c r="AG111" s="2">
        <v>13</v>
      </c>
      <c r="AH111" s="2">
        <v>7</v>
      </c>
      <c r="AI111" s="2">
        <v>7</v>
      </c>
      <c r="AJ111" s="2">
        <v>7</v>
      </c>
      <c r="AK111" s="2">
        <v>7</v>
      </c>
      <c r="AL111" s="2">
        <v>11</v>
      </c>
      <c r="AM111" s="2">
        <v>935.04300000000001</v>
      </c>
      <c r="AN111" s="2">
        <v>830</v>
      </c>
      <c r="AO111" s="2">
        <v>105.04300000000001</v>
      </c>
      <c r="AP111" s="2">
        <v>102.00111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2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1</v>
      </c>
      <c r="CC111" s="65">
        <v>0</v>
      </c>
      <c r="CD111" s="65">
        <v>0</v>
      </c>
      <c r="CE111" s="65">
        <v>0</v>
      </c>
      <c r="CF111" s="65">
        <v>1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6</v>
      </c>
      <c r="CT111" s="65">
        <v>4</v>
      </c>
      <c r="CU111" s="65">
        <v>8</v>
      </c>
      <c r="CV111" s="65">
        <v>7</v>
      </c>
      <c r="CW111" s="65">
        <v>6</v>
      </c>
      <c r="CX111" s="65">
        <v>7</v>
      </c>
      <c r="CY111" s="65">
        <v>8</v>
      </c>
      <c r="CZ111" s="65">
        <v>6</v>
      </c>
      <c r="DA111" s="65">
        <v>6</v>
      </c>
      <c r="DB111" s="65">
        <v>6</v>
      </c>
      <c r="DC111" s="65">
        <v>5</v>
      </c>
      <c r="DD111" s="65">
        <v>6</v>
      </c>
      <c r="DE111" s="65">
        <v>6</v>
      </c>
      <c r="DF111" s="65">
        <v>9</v>
      </c>
      <c r="DG111" s="65">
        <v>5</v>
      </c>
      <c r="DH111" s="65">
        <v>7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409</v>
      </c>
      <c r="DU111" s="2" t="s">
        <v>428</v>
      </c>
      <c r="DV111" s="2">
        <v>7</v>
      </c>
      <c r="DW111" s="2" t="s">
        <v>1</v>
      </c>
      <c r="DX111" s="2">
        <v>7</v>
      </c>
      <c r="DY111" s="2">
        <v>3</v>
      </c>
      <c r="DZ111" s="2">
        <v>2</v>
      </c>
      <c r="EA111" s="2">
        <v>5</v>
      </c>
      <c r="EB111" s="2">
        <v>3</v>
      </c>
      <c r="EC111" s="2">
        <v>3</v>
      </c>
      <c r="ED111" s="2">
        <v>3</v>
      </c>
      <c r="EE111" s="2">
        <v>5</v>
      </c>
      <c r="EF111" s="2">
        <v>3</v>
      </c>
      <c r="EG111" s="2">
        <v>3</v>
      </c>
      <c r="EH111" s="2">
        <v>3</v>
      </c>
      <c r="EI111" s="2">
        <v>3</v>
      </c>
      <c r="EJ111" s="2">
        <v>3</v>
      </c>
      <c r="EK111" s="2">
        <v>3</v>
      </c>
      <c r="EL111" s="2">
        <v>4</v>
      </c>
      <c r="EM111" s="2">
        <v>2</v>
      </c>
      <c r="EN111" s="2">
        <v>4</v>
      </c>
      <c r="EO111" s="2">
        <v>3</v>
      </c>
      <c r="EP111" s="2">
        <v>2</v>
      </c>
      <c r="EQ111" s="2">
        <v>3</v>
      </c>
      <c r="ER111" s="2">
        <v>4</v>
      </c>
      <c r="ES111" s="2">
        <v>3</v>
      </c>
      <c r="ET111" s="2">
        <v>4</v>
      </c>
      <c r="EU111" s="2">
        <v>3</v>
      </c>
      <c r="EV111" s="2">
        <v>3</v>
      </c>
      <c r="EW111" s="2">
        <v>3</v>
      </c>
      <c r="EX111" s="2">
        <v>3</v>
      </c>
      <c r="EY111" s="2">
        <v>2</v>
      </c>
      <c r="EZ111" s="2">
        <v>3</v>
      </c>
      <c r="FA111" s="2">
        <v>3</v>
      </c>
      <c r="FB111" s="2">
        <v>5</v>
      </c>
      <c r="FC111" s="2">
        <v>3</v>
      </c>
      <c r="FD111" s="2">
        <v>3</v>
      </c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719</v>
      </c>
      <c r="B112" s="2" t="s">
        <v>332</v>
      </c>
      <c r="C112" s="2" t="s">
        <v>719</v>
      </c>
      <c r="D112" s="2">
        <v>2</v>
      </c>
      <c r="E112" s="2">
        <v>0</v>
      </c>
      <c r="F112" s="2">
        <v>7</v>
      </c>
      <c r="G112" s="2">
        <v>0</v>
      </c>
      <c r="H112" s="2">
        <v>2</v>
      </c>
      <c r="I112" s="2">
        <v>7</v>
      </c>
      <c r="J112" s="2">
        <v>53</v>
      </c>
      <c r="K112" s="2">
        <v>50</v>
      </c>
      <c r="L112" s="2">
        <v>0</v>
      </c>
      <c r="M112" s="2">
        <v>0</v>
      </c>
      <c r="N112" s="2">
        <v>0</v>
      </c>
      <c r="O112" s="2">
        <v>103</v>
      </c>
      <c r="P112" s="2">
        <v>103</v>
      </c>
      <c r="Q112" s="2">
        <v>103</v>
      </c>
      <c r="R112" s="2">
        <v>103</v>
      </c>
      <c r="S112" s="2">
        <v>53</v>
      </c>
      <c r="T112" s="2">
        <v>0.1875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0</v>
      </c>
      <c r="Z112" s="2">
        <v>4</v>
      </c>
      <c r="AA112" s="2">
        <v>2</v>
      </c>
      <c r="AB112" s="2">
        <v>3</v>
      </c>
      <c r="AG112" s="2">
        <v>17</v>
      </c>
      <c r="AH112" s="2">
        <v>12</v>
      </c>
      <c r="AI112" s="2">
        <v>12</v>
      </c>
      <c r="AJ112" s="2">
        <v>12</v>
      </c>
      <c r="AK112" s="2">
        <v>12</v>
      </c>
      <c r="AL112" s="2">
        <v>12</v>
      </c>
      <c r="AM112" s="2">
        <v>925.053</v>
      </c>
      <c r="AN112" s="2">
        <v>934</v>
      </c>
      <c r="AO112" s="2">
        <v>-8.9470000000000027</v>
      </c>
      <c r="AP112" s="2">
        <v>103.00112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0</v>
      </c>
      <c r="CD112" s="65">
        <v>1</v>
      </c>
      <c r="CE112" s="65">
        <v>0</v>
      </c>
      <c r="CF112" s="65">
        <v>0</v>
      </c>
      <c r="CG112" s="65">
        <v>1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6</v>
      </c>
      <c r="CT112" s="65">
        <v>6</v>
      </c>
      <c r="CU112" s="65">
        <v>7</v>
      </c>
      <c r="CV112" s="65">
        <v>7</v>
      </c>
      <c r="CW112" s="65">
        <v>6</v>
      </c>
      <c r="CX112" s="65">
        <v>7</v>
      </c>
      <c r="CY112" s="65">
        <v>7</v>
      </c>
      <c r="CZ112" s="65">
        <v>6</v>
      </c>
      <c r="DA112" s="65">
        <v>7</v>
      </c>
      <c r="DB112" s="65">
        <v>6</v>
      </c>
      <c r="DC112" s="65">
        <v>6</v>
      </c>
      <c r="DD112" s="65">
        <v>7</v>
      </c>
      <c r="DE112" s="65">
        <v>5</v>
      </c>
      <c r="DF112" s="65">
        <v>9</v>
      </c>
      <c r="DG112" s="65">
        <v>6</v>
      </c>
      <c r="DH112" s="65">
        <v>5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319</v>
      </c>
      <c r="DU112" s="2" t="s">
        <v>428</v>
      </c>
      <c r="DV112" s="2">
        <v>11</v>
      </c>
      <c r="DW112" s="2" t="s">
        <v>1</v>
      </c>
      <c r="DX112" s="2">
        <v>12</v>
      </c>
      <c r="DY112" s="2">
        <v>3</v>
      </c>
      <c r="DZ112" s="2">
        <v>3</v>
      </c>
      <c r="EA112" s="2">
        <v>4</v>
      </c>
      <c r="EB112" s="2">
        <v>3</v>
      </c>
      <c r="EC112" s="2">
        <v>3</v>
      </c>
      <c r="ED112" s="2">
        <v>3</v>
      </c>
      <c r="EE112" s="2">
        <v>4</v>
      </c>
      <c r="EF112" s="2">
        <v>3</v>
      </c>
      <c r="EG112" s="2">
        <v>3</v>
      </c>
      <c r="EH112" s="2">
        <v>3</v>
      </c>
      <c r="EI112" s="2">
        <v>3</v>
      </c>
      <c r="EJ112" s="2">
        <v>4</v>
      </c>
      <c r="EK112" s="2">
        <v>3</v>
      </c>
      <c r="EL112" s="2">
        <v>5</v>
      </c>
      <c r="EM112" s="2">
        <v>3</v>
      </c>
      <c r="EN112" s="2">
        <v>3</v>
      </c>
      <c r="EO112" s="2">
        <v>3</v>
      </c>
      <c r="EP112" s="2">
        <v>3</v>
      </c>
      <c r="EQ112" s="2">
        <v>3</v>
      </c>
      <c r="ER112" s="2">
        <v>4</v>
      </c>
      <c r="ES112" s="2">
        <v>3</v>
      </c>
      <c r="ET112" s="2">
        <v>4</v>
      </c>
      <c r="EU112" s="2">
        <v>3</v>
      </c>
      <c r="EV112" s="2">
        <v>3</v>
      </c>
      <c r="EW112" s="2">
        <v>4</v>
      </c>
      <c r="EX112" s="2">
        <v>3</v>
      </c>
      <c r="EY112" s="2">
        <v>3</v>
      </c>
      <c r="EZ112" s="2">
        <v>3</v>
      </c>
      <c r="FA112" s="2">
        <v>2</v>
      </c>
      <c r="FB112" s="2">
        <v>4</v>
      </c>
      <c r="FC112" s="2">
        <v>3</v>
      </c>
      <c r="FD112" s="2">
        <v>2</v>
      </c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720</v>
      </c>
      <c r="B113" s="2" t="s">
        <v>2</v>
      </c>
      <c r="C113" s="2" t="s">
        <v>720</v>
      </c>
      <c r="D113" s="2">
        <v>5</v>
      </c>
      <c r="E113" s="2">
        <v>0</v>
      </c>
      <c r="F113" s="2">
        <v>7</v>
      </c>
      <c r="G113" s="2">
        <v>2</v>
      </c>
      <c r="H113" s="2">
        <v>5</v>
      </c>
      <c r="I113" s="2">
        <v>9</v>
      </c>
      <c r="J113" s="2">
        <v>49</v>
      </c>
      <c r="K113" s="2">
        <v>55</v>
      </c>
      <c r="L113" s="2">
        <v>0</v>
      </c>
      <c r="M113" s="2">
        <v>0</v>
      </c>
      <c r="N113" s="2">
        <v>0</v>
      </c>
      <c r="O113" s="2">
        <v>104</v>
      </c>
      <c r="P113" s="2">
        <v>104</v>
      </c>
      <c r="Q113" s="2">
        <v>104</v>
      </c>
      <c r="R113" s="2">
        <v>104</v>
      </c>
      <c r="S113" s="2">
        <v>49</v>
      </c>
      <c r="T113" s="2">
        <v>-0.375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3</v>
      </c>
      <c r="Z113" s="2">
        <v>2</v>
      </c>
      <c r="AA113" s="2">
        <v>2</v>
      </c>
      <c r="AB113" s="2">
        <v>7</v>
      </c>
      <c r="AG113" s="2">
        <v>6</v>
      </c>
      <c r="AH113" s="2">
        <v>13</v>
      </c>
      <c r="AI113" s="2">
        <v>13</v>
      </c>
      <c r="AJ113" s="2">
        <v>13</v>
      </c>
      <c r="AK113" s="2">
        <v>13</v>
      </c>
      <c r="AL113" s="2">
        <v>13</v>
      </c>
      <c r="AM113" s="2">
        <v>915.06299999999999</v>
      </c>
      <c r="AN113" s="2">
        <v>914</v>
      </c>
      <c r="AO113" s="2">
        <v>1.0629999999999882</v>
      </c>
      <c r="AP113" s="2">
        <v>104.00113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1</v>
      </c>
      <c r="BT113" s="65">
        <v>0</v>
      </c>
      <c r="BU113" s="65">
        <v>0</v>
      </c>
      <c r="BV113" s="65">
        <v>0</v>
      </c>
      <c r="BW113" s="65">
        <v>0</v>
      </c>
      <c r="BX113" s="65">
        <v>1</v>
      </c>
      <c r="BY113" s="65">
        <v>1</v>
      </c>
      <c r="BZ113" s="65">
        <v>0</v>
      </c>
      <c r="CA113" s="65">
        <v>0</v>
      </c>
      <c r="CB113" s="65">
        <v>0</v>
      </c>
      <c r="CC113" s="65">
        <v>0</v>
      </c>
      <c r="CD113" s="65">
        <v>1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6</v>
      </c>
      <c r="CT113" s="65">
        <v>5</v>
      </c>
      <c r="CU113" s="65">
        <v>9</v>
      </c>
      <c r="CV113" s="65">
        <v>7</v>
      </c>
      <c r="CW113" s="65">
        <v>6</v>
      </c>
      <c r="CX113" s="65">
        <v>6</v>
      </c>
      <c r="CY113" s="65">
        <v>5</v>
      </c>
      <c r="CZ113" s="65">
        <v>5</v>
      </c>
      <c r="DA113" s="65">
        <v>7</v>
      </c>
      <c r="DB113" s="65">
        <v>8</v>
      </c>
      <c r="DC113" s="65">
        <v>7</v>
      </c>
      <c r="DD113" s="65">
        <v>6</v>
      </c>
      <c r="DE113" s="65">
        <v>6</v>
      </c>
      <c r="DF113" s="65">
        <v>9</v>
      </c>
      <c r="DG113" s="65">
        <v>6</v>
      </c>
      <c r="DH113" s="65">
        <v>6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411</v>
      </c>
      <c r="DU113" s="2" t="s">
        <v>428</v>
      </c>
      <c r="DV113" s="2">
        <v>12</v>
      </c>
      <c r="DW113" s="2" t="s">
        <v>1</v>
      </c>
      <c r="DX113" s="2">
        <v>13</v>
      </c>
      <c r="DY113" s="2">
        <v>2</v>
      </c>
      <c r="DZ113" s="2">
        <v>3</v>
      </c>
      <c r="EA113" s="2">
        <v>4</v>
      </c>
      <c r="EB113" s="2">
        <v>3</v>
      </c>
      <c r="EC113" s="2">
        <v>3</v>
      </c>
      <c r="ED113" s="2">
        <v>3</v>
      </c>
      <c r="EE113" s="2">
        <v>3</v>
      </c>
      <c r="EF113" s="2">
        <v>2</v>
      </c>
      <c r="EG113" s="2">
        <v>3</v>
      </c>
      <c r="EH113" s="2">
        <v>5</v>
      </c>
      <c r="EI113" s="2">
        <v>3</v>
      </c>
      <c r="EJ113" s="2">
        <v>3</v>
      </c>
      <c r="EK113" s="2">
        <v>2</v>
      </c>
      <c r="EL113" s="2">
        <v>4</v>
      </c>
      <c r="EM113" s="2">
        <v>3</v>
      </c>
      <c r="EN113" s="2">
        <v>3</v>
      </c>
      <c r="EO113" s="2">
        <v>4</v>
      </c>
      <c r="EP113" s="2">
        <v>2</v>
      </c>
      <c r="EQ113" s="2">
        <v>5</v>
      </c>
      <c r="ER113" s="2">
        <v>4</v>
      </c>
      <c r="ES113" s="2">
        <v>3</v>
      </c>
      <c r="ET113" s="2">
        <v>3</v>
      </c>
      <c r="EU113" s="2">
        <v>2</v>
      </c>
      <c r="EV113" s="2">
        <v>3</v>
      </c>
      <c r="EW113" s="2">
        <v>4</v>
      </c>
      <c r="EX113" s="2">
        <v>3</v>
      </c>
      <c r="EY113" s="2">
        <v>4</v>
      </c>
      <c r="EZ113" s="2">
        <v>3</v>
      </c>
      <c r="FA113" s="2">
        <v>4</v>
      </c>
      <c r="FB113" s="2">
        <v>5</v>
      </c>
      <c r="FC113" s="2">
        <v>3</v>
      </c>
      <c r="FD113" s="2">
        <v>3</v>
      </c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721</v>
      </c>
      <c r="B114" s="2" t="s">
        <v>397</v>
      </c>
      <c r="C114" s="2" t="s">
        <v>720</v>
      </c>
      <c r="D114" s="2">
        <v>4</v>
      </c>
      <c r="E114" s="2">
        <v>0</v>
      </c>
      <c r="F114" s="2">
        <v>6</v>
      </c>
      <c r="G114" s="2">
        <v>2</v>
      </c>
      <c r="H114" s="2">
        <v>4</v>
      </c>
      <c r="I114" s="2">
        <v>8</v>
      </c>
      <c r="J114" s="2">
        <v>53</v>
      </c>
      <c r="K114" s="2">
        <v>51</v>
      </c>
      <c r="L114" s="2">
        <v>0</v>
      </c>
      <c r="M114" s="2">
        <v>0</v>
      </c>
      <c r="N114" s="2">
        <v>0</v>
      </c>
      <c r="O114" s="2">
        <v>104</v>
      </c>
      <c r="P114" s="2">
        <v>104</v>
      </c>
      <c r="Q114" s="2">
        <v>104</v>
      </c>
      <c r="R114" s="2">
        <v>104</v>
      </c>
      <c r="S114" s="2">
        <v>53</v>
      </c>
      <c r="T114" s="2">
        <v>0.125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2</v>
      </c>
      <c r="Z114" s="2">
        <v>4</v>
      </c>
      <c r="AA114" s="2">
        <v>2</v>
      </c>
      <c r="AB114" s="2">
        <v>4</v>
      </c>
      <c r="AG114" s="2">
        <v>17</v>
      </c>
      <c r="AH114" s="2">
        <v>13</v>
      </c>
      <c r="AI114" s="2">
        <v>13</v>
      </c>
      <c r="AJ114" s="2">
        <v>13</v>
      </c>
      <c r="AK114" s="2">
        <v>13</v>
      </c>
      <c r="AL114" s="2">
        <v>14</v>
      </c>
      <c r="AM114" s="2">
        <v>915.06299999999999</v>
      </c>
      <c r="AN114" s="2">
        <v>882</v>
      </c>
      <c r="AO114" s="2">
        <v>33.062999999999988</v>
      </c>
      <c r="AP114" s="2">
        <v>104.00114000000001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2</v>
      </c>
      <c r="BS114" s="65">
        <v>2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4</v>
      </c>
      <c r="CT114" s="65">
        <v>4</v>
      </c>
      <c r="CU114" s="65">
        <v>6</v>
      </c>
      <c r="CV114" s="65">
        <v>6</v>
      </c>
      <c r="CW114" s="65">
        <v>7</v>
      </c>
      <c r="CX114" s="65">
        <v>7</v>
      </c>
      <c r="CY114" s="65">
        <v>7</v>
      </c>
      <c r="CZ114" s="65">
        <v>6</v>
      </c>
      <c r="DA114" s="65">
        <v>6</v>
      </c>
      <c r="DB114" s="65">
        <v>8</v>
      </c>
      <c r="DC114" s="65">
        <v>9</v>
      </c>
      <c r="DD114" s="65">
        <v>7</v>
      </c>
      <c r="DE114" s="65">
        <v>6</v>
      </c>
      <c r="DF114" s="65">
        <v>8</v>
      </c>
      <c r="DG114" s="65">
        <v>6</v>
      </c>
      <c r="DH114" s="65">
        <v>7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323</v>
      </c>
      <c r="DU114" s="2" t="s">
        <v>428</v>
      </c>
      <c r="DV114" s="2">
        <v>12</v>
      </c>
      <c r="DW114" s="2" t="s">
        <v>1</v>
      </c>
      <c r="DX114" s="2">
        <v>13</v>
      </c>
      <c r="DY114" s="2">
        <v>2</v>
      </c>
      <c r="DZ114" s="2">
        <v>2</v>
      </c>
      <c r="EA114" s="2">
        <v>3</v>
      </c>
      <c r="EB114" s="2">
        <v>3</v>
      </c>
      <c r="EC114" s="2">
        <v>3</v>
      </c>
      <c r="ED114" s="2">
        <v>3</v>
      </c>
      <c r="EE114" s="2">
        <v>3</v>
      </c>
      <c r="EF114" s="2">
        <v>3</v>
      </c>
      <c r="EG114" s="2">
        <v>3</v>
      </c>
      <c r="EH114" s="2">
        <v>5</v>
      </c>
      <c r="EI114" s="2">
        <v>5</v>
      </c>
      <c r="EJ114" s="2">
        <v>4</v>
      </c>
      <c r="EK114" s="2">
        <v>3</v>
      </c>
      <c r="EL114" s="2">
        <v>4</v>
      </c>
      <c r="EM114" s="2">
        <v>3</v>
      </c>
      <c r="EN114" s="2">
        <v>4</v>
      </c>
      <c r="EO114" s="2">
        <v>2</v>
      </c>
      <c r="EP114" s="2">
        <v>2</v>
      </c>
      <c r="EQ114" s="2">
        <v>3</v>
      </c>
      <c r="ER114" s="2">
        <v>3</v>
      </c>
      <c r="ES114" s="2">
        <v>4</v>
      </c>
      <c r="ET114" s="2">
        <v>4</v>
      </c>
      <c r="EU114" s="2">
        <v>4</v>
      </c>
      <c r="EV114" s="2">
        <v>3</v>
      </c>
      <c r="EW114" s="2">
        <v>3</v>
      </c>
      <c r="EX114" s="2">
        <v>3</v>
      </c>
      <c r="EY114" s="2">
        <v>4</v>
      </c>
      <c r="EZ114" s="2">
        <v>3</v>
      </c>
      <c r="FA114" s="2">
        <v>3</v>
      </c>
      <c r="FB114" s="2">
        <v>4</v>
      </c>
      <c r="FC114" s="2">
        <v>3</v>
      </c>
      <c r="FD114" s="2">
        <v>3</v>
      </c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722</v>
      </c>
      <c r="B115" s="2" t="s">
        <v>197</v>
      </c>
      <c r="C115" s="2" t="s">
        <v>722</v>
      </c>
      <c r="D115" s="2">
        <v>5</v>
      </c>
      <c r="E115" s="2">
        <v>0</v>
      </c>
      <c r="F115" s="2">
        <v>8</v>
      </c>
      <c r="G115" s="2">
        <v>2</v>
      </c>
      <c r="H115" s="2">
        <v>5</v>
      </c>
      <c r="I115" s="2">
        <v>10</v>
      </c>
      <c r="J115" s="2">
        <v>50</v>
      </c>
      <c r="K115" s="2">
        <v>55</v>
      </c>
      <c r="L115" s="2">
        <v>0</v>
      </c>
      <c r="M115" s="2">
        <v>0</v>
      </c>
      <c r="N115" s="2">
        <v>0</v>
      </c>
      <c r="O115" s="2">
        <v>105</v>
      </c>
      <c r="P115" s="2">
        <v>105</v>
      </c>
      <c r="Q115" s="2">
        <v>105</v>
      </c>
      <c r="R115" s="2">
        <v>105</v>
      </c>
      <c r="S115" s="2">
        <v>50</v>
      </c>
      <c r="T115" s="2">
        <v>-0.3125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3</v>
      </c>
      <c r="Z115" s="2">
        <v>4</v>
      </c>
      <c r="AA115" s="2">
        <v>2</v>
      </c>
      <c r="AB115" s="2">
        <v>6</v>
      </c>
      <c r="AG115" s="2">
        <v>7</v>
      </c>
      <c r="AH115" s="2">
        <v>15</v>
      </c>
      <c r="AI115" s="2">
        <v>15</v>
      </c>
      <c r="AJ115" s="2">
        <v>15</v>
      </c>
      <c r="AK115" s="2">
        <v>15</v>
      </c>
      <c r="AL115" s="2">
        <v>15</v>
      </c>
      <c r="AM115" s="2">
        <v>905.07399999999996</v>
      </c>
      <c r="AN115" s="2">
        <v>0</v>
      </c>
      <c r="AP115" s="2">
        <v>105.00115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1</v>
      </c>
      <c r="BT115" s="65">
        <v>0</v>
      </c>
      <c r="BU115" s="65">
        <v>0</v>
      </c>
      <c r="BV115" s="65">
        <v>0</v>
      </c>
      <c r="BW115" s="65">
        <v>1</v>
      </c>
      <c r="BX115" s="65">
        <v>1</v>
      </c>
      <c r="BY115" s="65">
        <v>0</v>
      </c>
      <c r="BZ115" s="65">
        <v>1</v>
      </c>
      <c r="CA115" s="65">
        <v>0</v>
      </c>
      <c r="CB115" s="65">
        <v>1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6</v>
      </c>
      <c r="CT115" s="65">
        <v>5</v>
      </c>
      <c r="CU115" s="65">
        <v>8</v>
      </c>
      <c r="CV115" s="65">
        <v>9</v>
      </c>
      <c r="CW115" s="65">
        <v>6</v>
      </c>
      <c r="CX115" s="65">
        <v>5</v>
      </c>
      <c r="CY115" s="65">
        <v>5</v>
      </c>
      <c r="CZ115" s="65">
        <v>6</v>
      </c>
      <c r="DA115" s="65">
        <v>7</v>
      </c>
      <c r="DB115" s="65">
        <v>6</v>
      </c>
      <c r="DC115" s="65">
        <v>5</v>
      </c>
      <c r="DD115" s="65">
        <v>8</v>
      </c>
      <c r="DE115" s="65">
        <v>7</v>
      </c>
      <c r="DF115" s="65">
        <v>10</v>
      </c>
      <c r="DG115" s="65">
        <v>6</v>
      </c>
      <c r="DH115" s="65">
        <v>6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500</v>
      </c>
      <c r="DU115" s="2" t="s">
        <v>428</v>
      </c>
      <c r="DV115" s="2">
        <v>14</v>
      </c>
      <c r="DW115" s="2" t="s">
        <v>1</v>
      </c>
      <c r="DX115" s="2">
        <v>15</v>
      </c>
      <c r="DY115" s="2">
        <v>3</v>
      </c>
      <c r="DZ115" s="2">
        <v>2</v>
      </c>
      <c r="EA115" s="2">
        <v>4</v>
      </c>
      <c r="EB115" s="2">
        <v>4</v>
      </c>
      <c r="EC115" s="2">
        <v>3</v>
      </c>
      <c r="ED115" s="2">
        <v>3</v>
      </c>
      <c r="EE115" s="2">
        <v>2</v>
      </c>
      <c r="EF115" s="2">
        <v>3</v>
      </c>
      <c r="EG115" s="2">
        <v>2</v>
      </c>
      <c r="EH115" s="2">
        <v>3</v>
      </c>
      <c r="EI115" s="2">
        <v>3</v>
      </c>
      <c r="EJ115" s="2">
        <v>4</v>
      </c>
      <c r="EK115" s="2">
        <v>3</v>
      </c>
      <c r="EL115" s="2">
        <v>5</v>
      </c>
      <c r="EM115" s="2">
        <v>3</v>
      </c>
      <c r="EN115" s="2">
        <v>3</v>
      </c>
      <c r="EO115" s="2">
        <v>3</v>
      </c>
      <c r="EP115" s="2">
        <v>3</v>
      </c>
      <c r="EQ115" s="2">
        <v>4</v>
      </c>
      <c r="ER115" s="2">
        <v>5</v>
      </c>
      <c r="ES115" s="2">
        <v>3</v>
      </c>
      <c r="ET115" s="2">
        <v>2</v>
      </c>
      <c r="EU115" s="2">
        <v>3</v>
      </c>
      <c r="EV115" s="2">
        <v>3</v>
      </c>
      <c r="EW115" s="2">
        <v>5</v>
      </c>
      <c r="EX115" s="2">
        <v>3</v>
      </c>
      <c r="EY115" s="2">
        <v>2</v>
      </c>
      <c r="EZ115" s="2">
        <v>4</v>
      </c>
      <c r="FA115" s="2">
        <v>4</v>
      </c>
      <c r="FB115" s="2">
        <v>5</v>
      </c>
      <c r="FC115" s="2">
        <v>3</v>
      </c>
      <c r="FD115" s="2">
        <v>3</v>
      </c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723</v>
      </c>
      <c r="B116" s="2" t="s">
        <v>450</v>
      </c>
      <c r="C116" s="2" t="s">
        <v>722</v>
      </c>
      <c r="D116" s="2">
        <v>7</v>
      </c>
      <c r="E116" s="2">
        <v>0</v>
      </c>
      <c r="F116" s="2">
        <v>8</v>
      </c>
      <c r="G116" s="2">
        <v>3</v>
      </c>
      <c r="H116" s="2">
        <v>7</v>
      </c>
      <c r="I116" s="2">
        <v>11</v>
      </c>
      <c r="J116" s="2">
        <v>51</v>
      </c>
      <c r="K116" s="2">
        <v>54</v>
      </c>
      <c r="L116" s="2">
        <v>0</v>
      </c>
      <c r="M116" s="2">
        <v>0</v>
      </c>
      <c r="N116" s="2">
        <v>0</v>
      </c>
      <c r="O116" s="2">
        <v>105</v>
      </c>
      <c r="P116" s="2">
        <v>105</v>
      </c>
      <c r="Q116" s="2">
        <v>105</v>
      </c>
      <c r="R116" s="2">
        <v>105</v>
      </c>
      <c r="S116" s="2">
        <v>51</v>
      </c>
      <c r="T116" s="2">
        <v>-0.1875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5</v>
      </c>
      <c r="Z116" s="2">
        <v>6</v>
      </c>
      <c r="AA116" s="2">
        <v>2</v>
      </c>
      <c r="AB116" s="2">
        <v>5</v>
      </c>
      <c r="AG116" s="2">
        <v>9</v>
      </c>
      <c r="AH116" s="2">
        <v>15</v>
      </c>
      <c r="AI116" s="2">
        <v>15</v>
      </c>
      <c r="AJ116" s="2">
        <v>15</v>
      </c>
      <c r="AK116" s="2">
        <v>15</v>
      </c>
      <c r="AL116" s="2">
        <v>16</v>
      </c>
      <c r="AM116" s="2">
        <v>905.07399999999996</v>
      </c>
      <c r="AN116" s="2">
        <v>849</v>
      </c>
      <c r="AO116" s="2">
        <v>56.073999999999955</v>
      </c>
      <c r="AP116" s="2">
        <v>105.00116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1</v>
      </c>
      <c r="BT116" s="65">
        <v>0</v>
      </c>
      <c r="BU116" s="65">
        <v>0</v>
      </c>
      <c r="BV116" s="65">
        <v>0</v>
      </c>
      <c r="BW116" s="65">
        <v>0</v>
      </c>
      <c r="BX116" s="65">
        <v>1</v>
      </c>
      <c r="BY116" s="65">
        <v>0</v>
      </c>
      <c r="BZ116" s="65">
        <v>1</v>
      </c>
      <c r="CA116" s="65">
        <v>0</v>
      </c>
      <c r="CB116" s="65">
        <v>1</v>
      </c>
      <c r="CC116" s="65">
        <v>0</v>
      </c>
      <c r="CD116" s="65">
        <v>1</v>
      </c>
      <c r="CE116" s="65">
        <v>0</v>
      </c>
      <c r="CF116" s="65">
        <v>2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6</v>
      </c>
      <c r="CT116" s="65">
        <v>5</v>
      </c>
      <c r="CU116" s="65">
        <v>7</v>
      </c>
      <c r="CV116" s="65">
        <v>7</v>
      </c>
      <c r="CW116" s="65">
        <v>8</v>
      </c>
      <c r="CX116" s="65">
        <v>7</v>
      </c>
      <c r="CY116" s="65">
        <v>6</v>
      </c>
      <c r="CZ116" s="65">
        <v>8</v>
      </c>
      <c r="DA116" s="65">
        <v>5</v>
      </c>
      <c r="DB116" s="65">
        <v>9</v>
      </c>
      <c r="DC116" s="65">
        <v>5</v>
      </c>
      <c r="DD116" s="65">
        <v>8</v>
      </c>
      <c r="DE116" s="65">
        <v>5</v>
      </c>
      <c r="DF116" s="65">
        <v>9</v>
      </c>
      <c r="DG116" s="65">
        <v>4</v>
      </c>
      <c r="DH116" s="65">
        <v>6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459</v>
      </c>
      <c r="DU116" s="2" t="s">
        <v>428</v>
      </c>
      <c r="DV116" s="2">
        <v>14</v>
      </c>
      <c r="DW116" s="2" t="s">
        <v>1</v>
      </c>
      <c r="DX116" s="2">
        <v>15</v>
      </c>
      <c r="DY116" s="2">
        <v>3</v>
      </c>
      <c r="DZ116" s="2">
        <v>3</v>
      </c>
      <c r="EA116" s="2">
        <v>3</v>
      </c>
      <c r="EB116" s="2">
        <v>4</v>
      </c>
      <c r="EC116" s="2">
        <v>3</v>
      </c>
      <c r="ED116" s="2">
        <v>4</v>
      </c>
      <c r="EE116" s="2">
        <v>2</v>
      </c>
      <c r="EF116" s="2">
        <v>5</v>
      </c>
      <c r="EG116" s="2">
        <v>2</v>
      </c>
      <c r="EH116" s="2">
        <v>4</v>
      </c>
      <c r="EI116" s="2">
        <v>2</v>
      </c>
      <c r="EJ116" s="2">
        <v>4</v>
      </c>
      <c r="EK116" s="2">
        <v>2</v>
      </c>
      <c r="EL116" s="2">
        <v>5</v>
      </c>
      <c r="EM116" s="2">
        <v>2</v>
      </c>
      <c r="EN116" s="2">
        <v>3</v>
      </c>
      <c r="EO116" s="2">
        <v>3</v>
      </c>
      <c r="EP116" s="2">
        <v>2</v>
      </c>
      <c r="EQ116" s="2">
        <v>4</v>
      </c>
      <c r="ER116" s="2">
        <v>3</v>
      </c>
      <c r="ES116" s="2">
        <v>5</v>
      </c>
      <c r="ET116" s="2">
        <v>3</v>
      </c>
      <c r="EU116" s="2">
        <v>4</v>
      </c>
      <c r="EV116" s="2">
        <v>3</v>
      </c>
      <c r="EW116" s="2">
        <v>3</v>
      </c>
      <c r="EX116" s="2">
        <v>5</v>
      </c>
      <c r="EY116" s="2">
        <v>3</v>
      </c>
      <c r="EZ116" s="2">
        <v>4</v>
      </c>
      <c r="FA116" s="2">
        <v>3</v>
      </c>
      <c r="FB116" s="2">
        <v>4</v>
      </c>
      <c r="FC116" s="2">
        <v>2</v>
      </c>
      <c r="FD116" s="2">
        <v>3</v>
      </c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724</v>
      </c>
      <c r="B117" s="2" t="s">
        <v>508</v>
      </c>
      <c r="C117" s="2" t="s">
        <v>724</v>
      </c>
      <c r="D117" s="2">
        <v>2</v>
      </c>
      <c r="E117" s="2">
        <v>0</v>
      </c>
      <c r="F117" s="2">
        <v>10</v>
      </c>
      <c r="G117" s="2">
        <v>0</v>
      </c>
      <c r="H117" s="2">
        <v>2</v>
      </c>
      <c r="I117" s="2">
        <v>10</v>
      </c>
      <c r="J117" s="2">
        <v>55</v>
      </c>
      <c r="K117" s="2">
        <v>51</v>
      </c>
      <c r="L117" s="2">
        <v>0</v>
      </c>
      <c r="M117" s="2">
        <v>0</v>
      </c>
      <c r="N117" s="2">
        <v>0</v>
      </c>
      <c r="O117" s="2">
        <v>106</v>
      </c>
      <c r="P117" s="2">
        <v>106</v>
      </c>
      <c r="Q117" s="2">
        <v>106</v>
      </c>
      <c r="R117" s="2">
        <v>106</v>
      </c>
      <c r="S117" s="2">
        <v>55</v>
      </c>
      <c r="T117" s="2">
        <v>0.25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0</v>
      </c>
      <c r="Z117" s="2">
        <v>6</v>
      </c>
      <c r="AA117" s="2">
        <v>2</v>
      </c>
      <c r="AB117" s="2">
        <v>4</v>
      </c>
      <c r="AG117" s="2">
        <v>24</v>
      </c>
      <c r="AH117" s="2">
        <v>17</v>
      </c>
      <c r="AI117" s="2">
        <v>17</v>
      </c>
      <c r="AJ117" s="2">
        <v>17</v>
      </c>
      <c r="AK117" s="2">
        <v>17</v>
      </c>
      <c r="AL117" s="2">
        <v>17</v>
      </c>
      <c r="AM117" s="2">
        <v>895.08399999999995</v>
      </c>
      <c r="AN117" s="2">
        <v>901</v>
      </c>
      <c r="AO117" s="2">
        <v>-5.9160000000000537</v>
      </c>
      <c r="AP117" s="2">
        <v>106.00117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1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1</v>
      </c>
      <c r="CA117" s="65">
        <v>0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6</v>
      </c>
      <c r="CT117" s="65">
        <v>5</v>
      </c>
      <c r="CU117" s="65">
        <v>8</v>
      </c>
      <c r="CV117" s="65">
        <v>7</v>
      </c>
      <c r="CW117" s="65">
        <v>7</v>
      </c>
      <c r="CX117" s="65">
        <v>7</v>
      </c>
      <c r="CY117" s="65">
        <v>6</v>
      </c>
      <c r="CZ117" s="65">
        <v>6</v>
      </c>
      <c r="DA117" s="65">
        <v>5</v>
      </c>
      <c r="DB117" s="65">
        <v>7</v>
      </c>
      <c r="DC117" s="65">
        <v>6</v>
      </c>
      <c r="DD117" s="65">
        <v>7</v>
      </c>
      <c r="DE117" s="65">
        <v>7</v>
      </c>
      <c r="DF117" s="65">
        <v>9</v>
      </c>
      <c r="DG117" s="65">
        <v>6</v>
      </c>
      <c r="DH117" s="65">
        <v>7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501</v>
      </c>
      <c r="DU117" s="2" t="s">
        <v>428</v>
      </c>
      <c r="DV117" s="2">
        <v>16</v>
      </c>
      <c r="DW117" s="2" t="s">
        <v>1</v>
      </c>
      <c r="DX117" s="2">
        <v>17</v>
      </c>
      <c r="DY117" s="2">
        <v>3</v>
      </c>
      <c r="DZ117" s="2">
        <v>3</v>
      </c>
      <c r="EA117" s="2">
        <v>4</v>
      </c>
      <c r="EB117" s="2">
        <v>3</v>
      </c>
      <c r="EC117" s="2">
        <v>3</v>
      </c>
      <c r="ED117" s="2">
        <v>4</v>
      </c>
      <c r="EE117" s="2">
        <v>3</v>
      </c>
      <c r="EF117" s="2">
        <v>3</v>
      </c>
      <c r="EG117" s="2">
        <v>3</v>
      </c>
      <c r="EH117" s="2">
        <v>4</v>
      </c>
      <c r="EI117" s="2">
        <v>3</v>
      </c>
      <c r="EJ117" s="2">
        <v>3</v>
      </c>
      <c r="EK117" s="2">
        <v>4</v>
      </c>
      <c r="EL117" s="2">
        <v>5</v>
      </c>
      <c r="EM117" s="2">
        <v>3</v>
      </c>
      <c r="EN117" s="2">
        <v>4</v>
      </c>
      <c r="EO117" s="2">
        <v>3</v>
      </c>
      <c r="EP117" s="2">
        <v>2</v>
      </c>
      <c r="EQ117" s="2">
        <v>4</v>
      </c>
      <c r="ER117" s="2">
        <v>4</v>
      </c>
      <c r="ES117" s="2">
        <v>4</v>
      </c>
      <c r="ET117" s="2">
        <v>3</v>
      </c>
      <c r="EU117" s="2">
        <v>3</v>
      </c>
      <c r="EV117" s="2">
        <v>3</v>
      </c>
      <c r="EW117" s="2">
        <v>2</v>
      </c>
      <c r="EX117" s="2">
        <v>3</v>
      </c>
      <c r="EY117" s="2">
        <v>3</v>
      </c>
      <c r="EZ117" s="2">
        <v>4</v>
      </c>
      <c r="FA117" s="2">
        <v>3</v>
      </c>
      <c r="FB117" s="2">
        <v>4</v>
      </c>
      <c r="FC117" s="2">
        <v>3</v>
      </c>
      <c r="FD117" s="2">
        <v>3</v>
      </c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725</v>
      </c>
      <c r="B118" s="2" t="s">
        <v>3</v>
      </c>
      <c r="C118" s="2" t="s">
        <v>702</v>
      </c>
      <c r="D118" s="2">
        <v>5</v>
      </c>
      <c r="E118" s="2">
        <v>0</v>
      </c>
      <c r="F118" s="2">
        <v>12</v>
      </c>
      <c r="G118" s="2">
        <v>1</v>
      </c>
      <c r="H118" s="2">
        <v>5</v>
      </c>
      <c r="I118" s="2">
        <v>13</v>
      </c>
      <c r="J118" s="2">
        <v>52</v>
      </c>
      <c r="K118" s="2">
        <v>55</v>
      </c>
      <c r="L118" s="2">
        <v>0</v>
      </c>
      <c r="M118" s="2">
        <v>0</v>
      </c>
      <c r="N118" s="2">
        <v>0</v>
      </c>
      <c r="O118" s="2">
        <v>107</v>
      </c>
      <c r="P118" s="2">
        <v>107</v>
      </c>
      <c r="Q118" s="2">
        <v>107</v>
      </c>
      <c r="R118" s="2">
        <v>107</v>
      </c>
      <c r="S118" s="2">
        <v>52</v>
      </c>
      <c r="T118" s="2">
        <v>-0.1875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3</v>
      </c>
      <c r="Z118" s="2">
        <v>6</v>
      </c>
      <c r="AA118" s="2">
        <v>2</v>
      </c>
      <c r="AB118" s="2">
        <v>7</v>
      </c>
      <c r="AG118" s="2">
        <v>13</v>
      </c>
      <c r="AH118" s="2">
        <v>18</v>
      </c>
      <c r="AI118" s="2">
        <v>18</v>
      </c>
      <c r="AJ118" s="2">
        <v>18</v>
      </c>
      <c r="AK118" s="2">
        <v>18</v>
      </c>
      <c r="AL118" s="2">
        <v>19</v>
      </c>
      <c r="AM118" s="2">
        <v>885.09400000000005</v>
      </c>
      <c r="AN118" s="2">
        <v>924</v>
      </c>
      <c r="AO118" s="2">
        <v>-38.905999999999949</v>
      </c>
      <c r="AP118" s="2">
        <v>107.00118000000001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1</v>
      </c>
      <c r="BT118" s="65">
        <v>0</v>
      </c>
      <c r="BU118" s="65">
        <v>0</v>
      </c>
      <c r="BV118" s="65">
        <v>0</v>
      </c>
      <c r="BW118" s="65">
        <v>0</v>
      </c>
      <c r="BX118" s="65">
        <v>1</v>
      </c>
      <c r="BY118" s="65">
        <v>0</v>
      </c>
      <c r="BZ118" s="65">
        <v>0</v>
      </c>
      <c r="CA118" s="65">
        <v>0</v>
      </c>
      <c r="CB118" s="65">
        <v>1</v>
      </c>
      <c r="CC118" s="65">
        <v>0</v>
      </c>
      <c r="CD118" s="65">
        <v>1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5</v>
      </c>
      <c r="CT118" s="65">
        <v>6</v>
      </c>
      <c r="CU118" s="65">
        <v>8</v>
      </c>
      <c r="CV118" s="65">
        <v>7</v>
      </c>
      <c r="CW118" s="65">
        <v>7</v>
      </c>
      <c r="CX118" s="65">
        <v>7</v>
      </c>
      <c r="CY118" s="65">
        <v>6</v>
      </c>
      <c r="CZ118" s="65">
        <v>7</v>
      </c>
      <c r="DA118" s="65">
        <v>6</v>
      </c>
      <c r="DB118" s="65">
        <v>7</v>
      </c>
      <c r="DC118" s="65">
        <v>5</v>
      </c>
      <c r="DD118" s="65">
        <v>8</v>
      </c>
      <c r="DE118" s="65">
        <v>6</v>
      </c>
      <c r="DF118" s="65">
        <v>9</v>
      </c>
      <c r="DG118" s="65">
        <v>6</v>
      </c>
      <c r="DH118" s="65">
        <v>7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3</v>
      </c>
      <c r="DU118" s="2" t="s">
        <v>428</v>
      </c>
      <c r="DV118" s="2">
        <v>17</v>
      </c>
      <c r="DW118" s="2" t="s">
        <v>1</v>
      </c>
      <c r="DX118" s="2">
        <v>18</v>
      </c>
      <c r="DY118" s="2">
        <v>2</v>
      </c>
      <c r="DZ118" s="2">
        <v>2</v>
      </c>
      <c r="EA118" s="2">
        <v>4</v>
      </c>
      <c r="EB118" s="2">
        <v>3</v>
      </c>
      <c r="EC118" s="2">
        <v>4</v>
      </c>
      <c r="ED118" s="2">
        <v>4</v>
      </c>
      <c r="EE118" s="2">
        <v>4</v>
      </c>
      <c r="EF118" s="2">
        <v>3</v>
      </c>
      <c r="EG118" s="2">
        <v>3</v>
      </c>
      <c r="EH118" s="2">
        <v>4</v>
      </c>
      <c r="EI118" s="2">
        <v>3</v>
      </c>
      <c r="EJ118" s="2">
        <v>3</v>
      </c>
      <c r="EK118" s="2">
        <v>2</v>
      </c>
      <c r="EL118" s="2">
        <v>5</v>
      </c>
      <c r="EM118" s="2">
        <v>3</v>
      </c>
      <c r="EN118" s="2">
        <v>3</v>
      </c>
      <c r="EO118" s="2">
        <v>3</v>
      </c>
      <c r="EP118" s="2">
        <v>4</v>
      </c>
      <c r="EQ118" s="2">
        <v>4</v>
      </c>
      <c r="ER118" s="2">
        <v>4</v>
      </c>
      <c r="ES118" s="2">
        <v>3</v>
      </c>
      <c r="ET118" s="2">
        <v>3</v>
      </c>
      <c r="EU118" s="2">
        <v>2</v>
      </c>
      <c r="EV118" s="2">
        <v>4</v>
      </c>
      <c r="EW118" s="2">
        <v>3</v>
      </c>
      <c r="EX118" s="2">
        <v>3</v>
      </c>
      <c r="EY118" s="2">
        <v>2</v>
      </c>
      <c r="EZ118" s="2">
        <v>5</v>
      </c>
      <c r="FA118" s="2">
        <v>4</v>
      </c>
      <c r="FB118" s="2">
        <v>4</v>
      </c>
      <c r="FC118" s="2">
        <v>3</v>
      </c>
      <c r="FD118" s="2">
        <v>4</v>
      </c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726</v>
      </c>
      <c r="B119" s="2" t="s">
        <v>493</v>
      </c>
      <c r="C119" s="2" t="s">
        <v>702</v>
      </c>
      <c r="D119" s="2">
        <v>4</v>
      </c>
      <c r="E119" s="2">
        <v>0</v>
      </c>
      <c r="F119" s="2">
        <v>7</v>
      </c>
      <c r="G119" s="2">
        <v>3</v>
      </c>
      <c r="H119" s="2">
        <v>4</v>
      </c>
      <c r="I119" s="2">
        <v>10</v>
      </c>
      <c r="J119" s="2">
        <v>53</v>
      </c>
      <c r="K119" s="2">
        <v>54</v>
      </c>
      <c r="L119" s="2">
        <v>0</v>
      </c>
      <c r="M119" s="2">
        <v>0</v>
      </c>
      <c r="N119" s="2">
        <v>0</v>
      </c>
      <c r="O119" s="2">
        <v>107</v>
      </c>
      <c r="P119" s="2">
        <v>107</v>
      </c>
      <c r="Q119" s="2">
        <v>107</v>
      </c>
      <c r="R119" s="2">
        <v>107</v>
      </c>
      <c r="S119" s="2">
        <v>53</v>
      </c>
      <c r="T119" s="2">
        <v>-6.25E-2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1</v>
      </c>
      <c r="Z119" s="2">
        <v>4</v>
      </c>
      <c r="AA119" s="2">
        <v>3</v>
      </c>
      <c r="AB119" s="2">
        <v>6</v>
      </c>
      <c r="AG119" s="2">
        <v>17</v>
      </c>
      <c r="AH119" s="2">
        <v>18</v>
      </c>
      <c r="AI119" s="2">
        <v>18</v>
      </c>
      <c r="AJ119" s="2">
        <v>18</v>
      </c>
      <c r="AK119" s="2">
        <v>18</v>
      </c>
      <c r="AL119" s="2">
        <v>20</v>
      </c>
      <c r="AM119" s="2">
        <v>885.09400000000005</v>
      </c>
      <c r="AN119" s="2">
        <v>896</v>
      </c>
      <c r="AO119" s="2">
        <v>-10.905999999999949</v>
      </c>
      <c r="AP119" s="2">
        <v>107.00118999999999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1</v>
      </c>
      <c r="CC119" s="65">
        <v>0</v>
      </c>
      <c r="CD119" s="65">
        <v>1</v>
      </c>
      <c r="CE119" s="65">
        <v>0</v>
      </c>
      <c r="CF119" s="65">
        <v>1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6</v>
      </c>
      <c r="CT119" s="65">
        <v>5</v>
      </c>
      <c r="CU119" s="65">
        <v>6</v>
      </c>
      <c r="CV119" s="65">
        <v>10</v>
      </c>
      <c r="CW119" s="65">
        <v>6</v>
      </c>
      <c r="CX119" s="65">
        <v>7</v>
      </c>
      <c r="CY119" s="65">
        <v>7</v>
      </c>
      <c r="CZ119" s="65">
        <v>7</v>
      </c>
      <c r="DA119" s="65">
        <v>7</v>
      </c>
      <c r="DB119" s="65">
        <v>7</v>
      </c>
      <c r="DC119" s="65">
        <v>6</v>
      </c>
      <c r="DD119" s="65">
        <v>7</v>
      </c>
      <c r="DE119" s="65">
        <v>5</v>
      </c>
      <c r="DF119" s="65">
        <v>10</v>
      </c>
      <c r="DG119" s="65">
        <v>5</v>
      </c>
      <c r="DH119" s="65">
        <v>6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327</v>
      </c>
      <c r="DU119" s="2" t="s">
        <v>428</v>
      </c>
      <c r="DV119" s="2">
        <v>17</v>
      </c>
      <c r="DW119" s="2" t="s">
        <v>1</v>
      </c>
      <c r="DX119" s="2">
        <v>18</v>
      </c>
      <c r="DY119" s="2">
        <v>3</v>
      </c>
      <c r="DZ119" s="2">
        <v>3</v>
      </c>
      <c r="EA119" s="2">
        <v>3</v>
      </c>
      <c r="EB119" s="2">
        <v>5</v>
      </c>
      <c r="EC119" s="2">
        <v>3</v>
      </c>
      <c r="ED119" s="2">
        <v>3</v>
      </c>
      <c r="EE119" s="2">
        <v>3</v>
      </c>
      <c r="EF119" s="2">
        <v>4</v>
      </c>
      <c r="EG119" s="2">
        <v>4</v>
      </c>
      <c r="EH119" s="2">
        <v>3</v>
      </c>
      <c r="EI119" s="2">
        <v>4</v>
      </c>
      <c r="EJ119" s="2">
        <v>3</v>
      </c>
      <c r="EK119" s="2">
        <v>3</v>
      </c>
      <c r="EL119" s="2">
        <v>4</v>
      </c>
      <c r="EM119" s="2">
        <v>2</v>
      </c>
      <c r="EN119" s="2">
        <v>3</v>
      </c>
      <c r="EO119" s="2">
        <v>3</v>
      </c>
      <c r="EP119" s="2">
        <v>2</v>
      </c>
      <c r="EQ119" s="2">
        <v>3</v>
      </c>
      <c r="ER119" s="2">
        <v>5</v>
      </c>
      <c r="ES119" s="2">
        <v>3</v>
      </c>
      <c r="ET119" s="2">
        <v>4</v>
      </c>
      <c r="EU119" s="2">
        <v>4</v>
      </c>
      <c r="EV119" s="2">
        <v>3</v>
      </c>
      <c r="EW119" s="2">
        <v>3</v>
      </c>
      <c r="EX119" s="2">
        <v>4</v>
      </c>
      <c r="EY119" s="2">
        <v>2</v>
      </c>
      <c r="EZ119" s="2">
        <v>4</v>
      </c>
      <c r="FA119" s="2">
        <v>2</v>
      </c>
      <c r="FB119" s="2">
        <v>6</v>
      </c>
      <c r="FC119" s="2">
        <v>3</v>
      </c>
      <c r="FD119" s="2">
        <v>3</v>
      </c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727</v>
      </c>
      <c r="B120" s="2" t="s">
        <v>385</v>
      </c>
      <c r="C120" s="2" t="s">
        <v>702</v>
      </c>
      <c r="D120" s="2">
        <v>2</v>
      </c>
      <c r="E120" s="2">
        <v>0</v>
      </c>
      <c r="F120" s="2">
        <v>9</v>
      </c>
      <c r="G120" s="2">
        <v>1</v>
      </c>
      <c r="H120" s="2">
        <v>2</v>
      </c>
      <c r="I120" s="2">
        <v>10</v>
      </c>
      <c r="J120" s="2">
        <v>55</v>
      </c>
      <c r="K120" s="2">
        <v>52</v>
      </c>
      <c r="L120" s="2">
        <v>0</v>
      </c>
      <c r="M120" s="2">
        <v>0</v>
      </c>
      <c r="N120" s="2">
        <v>0</v>
      </c>
      <c r="O120" s="2">
        <v>107</v>
      </c>
      <c r="P120" s="2">
        <v>107</v>
      </c>
      <c r="Q120" s="2">
        <v>107</v>
      </c>
      <c r="R120" s="2">
        <v>107</v>
      </c>
      <c r="S120" s="2">
        <v>55</v>
      </c>
      <c r="T120" s="2">
        <v>0.1875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0</v>
      </c>
      <c r="Z120" s="2">
        <v>5</v>
      </c>
      <c r="AA120" s="2">
        <v>2</v>
      </c>
      <c r="AB120" s="2">
        <v>5</v>
      </c>
      <c r="AG120" s="2">
        <v>24</v>
      </c>
      <c r="AH120" s="2">
        <v>18</v>
      </c>
      <c r="AI120" s="2">
        <v>18</v>
      </c>
      <c r="AJ120" s="2">
        <v>18</v>
      </c>
      <c r="AK120" s="2">
        <v>18</v>
      </c>
      <c r="AL120" s="2">
        <v>21</v>
      </c>
      <c r="AM120" s="2">
        <v>885.09400000000005</v>
      </c>
      <c r="AN120" s="2">
        <v>728</v>
      </c>
      <c r="AO120" s="2">
        <v>157.09400000000005</v>
      </c>
      <c r="AP120" s="2">
        <v>107.0012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1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1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7</v>
      </c>
      <c r="CT120" s="65">
        <v>6</v>
      </c>
      <c r="CU120" s="65">
        <v>7</v>
      </c>
      <c r="CV120" s="65">
        <v>6</v>
      </c>
      <c r="CW120" s="65">
        <v>8</v>
      </c>
      <c r="CX120" s="65">
        <v>6</v>
      </c>
      <c r="CY120" s="65">
        <v>8</v>
      </c>
      <c r="CZ120" s="65">
        <v>6</v>
      </c>
      <c r="DA120" s="65">
        <v>7</v>
      </c>
      <c r="DB120" s="65">
        <v>6</v>
      </c>
      <c r="DC120" s="65">
        <v>6</v>
      </c>
      <c r="DD120" s="65">
        <v>7</v>
      </c>
      <c r="DE120" s="65">
        <v>7</v>
      </c>
      <c r="DF120" s="65">
        <v>8</v>
      </c>
      <c r="DG120" s="65">
        <v>5</v>
      </c>
      <c r="DH120" s="65">
        <v>7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481</v>
      </c>
      <c r="DU120" s="2" t="s">
        <v>428</v>
      </c>
      <c r="DV120" s="2">
        <v>17</v>
      </c>
      <c r="DW120" s="2" t="s">
        <v>1</v>
      </c>
      <c r="DX120" s="2">
        <v>18</v>
      </c>
      <c r="DY120" s="2">
        <v>3</v>
      </c>
      <c r="DZ120" s="2">
        <v>3</v>
      </c>
      <c r="EA120" s="2">
        <v>3</v>
      </c>
      <c r="EB120" s="2">
        <v>3</v>
      </c>
      <c r="EC120" s="2">
        <v>5</v>
      </c>
      <c r="ED120" s="2">
        <v>4</v>
      </c>
      <c r="EE120" s="2">
        <v>4</v>
      </c>
      <c r="EF120" s="2">
        <v>3</v>
      </c>
      <c r="EG120" s="2">
        <v>4</v>
      </c>
      <c r="EH120" s="2">
        <v>3</v>
      </c>
      <c r="EI120" s="2">
        <v>3</v>
      </c>
      <c r="EJ120" s="2">
        <v>4</v>
      </c>
      <c r="EK120" s="2">
        <v>3</v>
      </c>
      <c r="EL120" s="2">
        <v>4</v>
      </c>
      <c r="EM120" s="2">
        <v>3</v>
      </c>
      <c r="EN120" s="2">
        <v>3</v>
      </c>
      <c r="EO120" s="2">
        <v>4</v>
      </c>
      <c r="EP120" s="2">
        <v>3</v>
      </c>
      <c r="EQ120" s="2">
        <v>4</v>
      </c>
      <c r="ER120" s="2">
        <v>3</v>
      </c>
      <c r="ES120" s="2">
        <v>3</v>
      </c>
      <c r="ET120" s="2">
        <v>2</v>
      </c>
      <c r="EU120" s="2">
        <v>4</v>
      </c>
      <c r="EV120" s="2">
        <v>3</v>
      </c>
      <c r="EW120" s="2">
        <v>3</v>
      </c>
      <c r="EX120" s="2">
        <v>3</v>
      </c>
      <c r="EY120" s="2">
        <v>3</v>
      </c>
      <c r="EZ120" s="2">
        <v>3</v>
      </c>
      <c r="FA120" s="2">
        <v>4</v>
      </c>
      <c r="FB120" s="2">
        <v>4</v>
      </c>
      <c r="FC120" s="2">
        <v>2</v>
      </c>
      <c r="FD120" s="2">
        <v>4</v>
      </c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728</v>
      </c>
      <c r="B121" s="2" t="s">
        <v>376</v>
      </c>
      <c r="C121" s="2" t="s">
        <v>728</v>
      </c>
      <c r="D121" s="2">
        <v>4</v>
      </c>
      <c r="E121" s="2">
        <v>0</v>
      </c>
      <c r="F121" s="2">
        <v>7</v>
      </c>
      <c r="G121" s="2">
        <v>3</v>
      </c>
      <c r="H121" s="2">
        <v>4</v>
      </c>
      <c r="I121" s="2">
        <v>10</v>
      </c>
      <c r="J121" s="2">
        <v>51</v>
      </c>
      <c r="K121" s="2">
        <v>57</v>
      </c>
      <c r="L121" s="2">
        <v>0</v>
      </c>
      <c r="M121" s="2">
        <v>0</v>
      </c>
      <c r="N121" s="2">
        <v>0</v>
      </c>
      <c r="O121" s="2">
        <v>108</v>
      </c>
      <c r="P121" s="2">
        <v>108</v>
      </c>
      <c r="Q121" s="2">
        <v>108</v>
      </c>
      <c r="R121" s="2">
        <v>108</v>
      </c>
      <c r="S121" s="2">
        <v>51</v>
      </c>
      <c r="T121" s="2">
        <v>-0.375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2</v>
      </c>
      <c r="Z121" s="2">
        <v>3</v>
      </c>
      <c r="AA121" s="2">
        <v>2</v>
      </c>
      <c r="AB121" s="2">
        <v>7</v>
      </c>
      <c r="AG121" s="2">
        <v>9</v>
      </c>
      <c r="AH121" s="2">
        <v>22</v>
      </c>
      <c r="AI121" s="2">
        <v>22</v>
      </c>
      <c r="AJ121" s="2">
        <v>22</v>
      </c>
      <c r="AK121" s="2">
        <v>22</v>
      </c>
      <c r="AL121" s="2">
        <v>22</v>
      </c>
      <c r="AM121" s="2">
        <v>875.10400000000004</v>
      </c>
      <c r="AN121" s="2">
        <v>843</v>
      </c>
      <c r="AO121" s="2">
        <v>32.104000000000042</v>
      </c>
      <c r="AP121" s="2">
        <v>108.00121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1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1</v>
      </c>
      <c r="CA121" s="65">
        <v>0</v>
      </c>
      <c r="CB121" s="65">
        <v>0</v>
      </c>
      <c r="CC121" s="65">
        <v>0</v>
      </c>
      <c r="CD121" s="65">
        <v>1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5</v>
      </c>
      <c r="CT121" s="65">
        <v>5</v>
      </c>
      <c r="CU121" s="65">
        <v>8</v>
      </c>
      <c r="CV121" s="65">
        <v>8</v>
      </c>
      <c r="CW121" s="65">
        <v>7</v>
      </c>
      <c r="CX121" s="65">
        <v>6</v>
      </c>
      <c r="CY121" s="65">
        <v>8</v>
      </c>
      <c r="CZ121" s="65">
        <v>8</v>
      </c>
      <c r="DA121" s="65">
        <v>5</v>
      </c>
      <c r="DB121" s="65">
        <v>9</v>
      </c>
      <c r="DC121" s="65">
        <v>6</v>
      </c>
      <c r="DD121" s="65">
        <v>7</v>
      </c>
      <c r="DE121" s="65">
        <v>5</v>
      </c>
      <c r="DF121" s="65">
        <v>8</v>
      </c>
      <c r="DG121" s="65">
        <v>6</v>
      </c>
      <c r="DH121" s="65">
        <v>7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377</v>
      </c>
      <c r="DU121" s="2" t="s">
        <v>428</v>
      </c>
      <c r="DV121" s="2">
        <v>20</v>
      </c>
      <c r="DW121" s="2" t="s">
        <v>1</v>
      </c>
      <c r="DX121" s="2">
        <v>22</v>
      </c>
      <c r="DY121" s="2">
        <v>2</v>
      </c>
      <c r="DZ121" s="2">
        <v>3</v>
      </c>
      <c r="EA121" s="2">
        <v>4</v>
      </c>
      <c r="EB121" s="2">
        <v>4</v>
      </c>
      <c r="EC121" s="2">
        <v>3</v>
      </c>
      <c r="ED121" s="2">
        <v>3</v>
      </c>
      <c r="EE121" s="2">
        <v>3</v>
      </c>
      <c r="EF121" s="2">
        <v>5</v>
      </c>
      <c r="EG121" s="2">
        <v>2</v>
      </c>
      <c r="EH121" s="2">
        <v>3</v>
      </c>
      <c r="EI121" s="2">
        <v>3</v>
      </c>
      <c r="EJ121" s="2">
        <v>3</v>
      </c>
      <c r="EK121" s="2">
        <v>3</v>
      </c>
      <c r="EL121" s="2">
        <v>4</v>
      </c>
      <c r="EM121" s="2">
        <v>3</v>
      </c>
      <c r="EN121" s="2">
        <v>3</v>
      </c>
      <c r="EO121" s="2">
        <v>3</v>
      </c>
      <c r="EP121" s="2">
        <v>2</v>
      </c>
      <c r="EQ121" s="2">
        <v>4</v>
      </c>
      <c r="ER121" s="2">
        <v>4</v>
      </c>
      <c r="ES121" s="2">
        <v>4</v>
      </c>
      <c r="ET121" s="2">
        <v>3</v>
      </c>
      <c r="EU121" s="2">
        <v>5</v>
      </c>
      <c r="EV121" s="2">
        <v>3</v>
      </c>
      <c r="EW121" s="2">
        <v>3</v>
      </c>
      <c r="EX121" s="2">
        <v>6</v>
      </c>
      <c r="EY121" s="2">
        <v>3</v>
      </c>
      <c r="EZ121" s="2">
        <v>4</v>
      </c>
      <c r="FA121" s="2">
        <v>2</v>
      </c>
      <c r="FB121" s="2">
        <v>4</v>
      </c>
      <c r="FC121" s="2">
        <v>3</v>
      </c>
      <c r="FD121" s="2">
        <v>4</v>
      </c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729</v>
      </c>
      <c r="B122" s="2" t="s">
        <v>380</v>
      </c>
      <c r="C122" s="2" t="s">
        <v>728</v>
      </c>
      <c r="D122" s="2">
        <v>3</v>
      </c>
      <c r="E122" s="2">
        <v>0</v>
      </c>
      <c r="F122" s="2">
        <v>8</v>
      </c>
      <c r="G122" s="2">
        <v>2</v>
      </c>
      <c r="H122" s="2">
        <v>3</v>
      </c>
      <c r="I122" s="2">
        <v>10</v>
      </c>
      <c r="J122" s="2">
        <v>56</v>
      </c>
      <c r="K122" s="2">
        <v>52</v>
      </c>
      <c r="L122" s="2">
        <v>0</v>
      </c>
      <c r="M122" s="2">
        <v>0</v>
      </c>
      <c r="N122" s="2">
        <v>0</v>
      </c>
      <c r="O122" s="2">
        <v>108</v>
      </c>
      <c r="P122" s="2">
        <v>108</v>
      </c>
      <c r="Q122" s="2">
        <v>108</v>
      </c>
      <c r="R122" s="2">
        <v>108</v>
      </c>
      <c r="S122" s="2">
        <v>56</v>
      </c>
      <c r="T122" s="2">
        <v>0.25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1</v>
      </c>
      <c r="Z122" s="2">
        <v>5</v>
      </c>
      <c r="AA122" s="2">
        <v>2</v>
      </c>
      <c r="AB122" s="2">
        <v>5</v>
      </c>
      <c r="AG122" s="2">
        <v>29</v>
      </c>
      <c r="AH122" s="2">
        <v>22</v>
      </c>
      <c r="AI122" s="2">
        <v>22</v>
      </c>
      <c r="AJ122" s="2">
        <v>22</v>
      </c>
      <c r="AK122" s="2">
        <v>22</v>
      </c>
      <c r="AL122" s="2">
        <v>23</v>
      </c>
      <c r="AM122" s="2">
        <v>875.10400000000004</v>
      </c>
      <c r="AN122" s="2">
        <v>884</v>
      </c>
      <c r="AO122" s="2">
        <v>-8.8959999999999582</v>
      </c>
      <c r="AP122" s="2">
        <v>108.00122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2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5</v>
      </c>
      <c r="CT122" s="65">
        <v>7</v>
      </c>
      <c r="CU122" s="65">
        <v>7</v>
      </c>
      <c r="CV122" s="65">
        <v>7</v>
      </c>
      <c r="CW122" s="65">
        <v>7</v>
      </c>
      <c r="CX122" s="65">
        <v>6</v>
      </c>
      <c r="CY122" s="65">
        <v>8</v>
      </c>
      <c r="CZ122" s="65">
        <v>6</v>
      </c>
      <c r="DA122" s="65">
        <v>7</v>
      </c>
      <c r="DB122" s="65">
        <v>8</v>
      </c>
      <c r="DC122" s="65">
        <v>6</v>
      </c>
      <c r="DD122" s="65">
        <v>9</v>
      </c>
      <c r="DE122" s="65">
        <v>6</v>
      </c>
      <c r="DF122" s="65">
        <v>9</v>
      </c>
      <c r="DG122" s="65">
        <v>4</v>
      </c>
      <c r="DH122" s="65">
        <v>6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452</v>
      </c>
      <c r="DU122" s="2" t="s">
        <v>428</v>
      </c>
      <c r="DV122" s="2">
        <v>20</v>
      </c>
      <c r="DW122" s="2" t="s">
        <v>1</v>
      </c>
      <c r="DX122" s="2">
        <v>22</v>
      </c>
      <c r="DY122" s="2">
        <v>3</v>
      </c>
      <c r="DZ122" s="2">
        <v>3</v>
      </c>
      <c r="EA122" s="2">
        <v>3</v>
      </c>
      <c r="EB122" s="2">
        <v>4</v>
      </c>
      <c r="EC122" s="2">
        <v>3</v>
      </c>
      <c r="ED122" s="2">
        <v>3</v>
      </c>
      <c r="EE122" s="2">
        <v>4</v>
      </c>
      <c r="EF122" s="2">
        <v>3</v>
      </c>
      <c r="EG122" s="2">
        <v>4</v>
      </c>
      <c r="EH122" s="2">
        <v>5</v>
      </c>
      <c r="EI122" s="2">
        <v>3</v>
      </c>
      <c r="EJ122" s="2">
        <v>6</v>
      </c>
      <c r="EK122" s="2">
        <v>3</v>
      </c>
      <c r="EL122" s="2">
        <v>4</v>
      </c>
      <c r="EM122" s="2">
        <v>2</v>
      </c>
      <c r="EN122" s="2">
        <v>3</v>
      </c>
      <c r="EO122" s="2">
        <v>2</v>
      </c>
      <c r="EP122" s="2">
        <v>4</v>
      </c>
      <c r="EQ122" s="2">
        <v>4</v>
      </c>
      <c r="ER122" s="2">
        <v>3</v>
      </c>
      <c r="ES122" s="2">
        <v>4</v>
      </c>
      <c r="ET122" s="2">
        <v>3</v>
      </c>
      <c r="EU122" s="2">
        <v>4</v>
      </c>
      <c r="EV122" s="2">
        <v>3</v>
      </c>
      <c r="EW122" s="2">
        <v>3</v>
      </c>
      <c r="EX122" s="2">
        <v>3</v>
      </c>
      <c r="EY122" s="2">
        <v>3</v>
      </c>
      <c r="EZ122" s="2">
        <v>3</v>
      </c>
      <c r="FA122" s="2">
        <v>3</v>
      </c>
      <c r="FB122" s="2">
        <v>5</v>
      </c>
      <c r="FC122" s="2">
        <v>2</v>
      </c>
      <c r="FD122" s="2">
        <v>3</v>
      </c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730</v>
      </c>
      <c r="B123" s="2" t="s">
        <v>505</v>
      </c>
      <c r="C123" s="2" t="s">
        <v>730</v>
      </c>
      <c r="D123" s="2">
        <v>5</v>
      </c>
      <c r="E123" s="2">
        <v>0</v>
      </c>
      <c r="F123" s="2">
        <v>14</v>
      </c>
      <c r="G123" s="2">
        <v>1</v>
      </c>
      <c r="H123" s="2">
        <v>5</v>
      </c>
      <c r="I123" s="2">
        <v>15</v>
      </c>
      <c r="J123" s="2">
        <v>55</v>
      </c>
      <c r="K123" s="2">
        <v>54</v>
      </c>
      <c r="L123" s="2">
        <v>0</v>
      </c>
      <c r="M123" s="2">
        <v>0</v>
      </c>
      <c r="N123" s="2">
        <v>0</v>
      </c>
      <c r="O123" s="2">
        <v>109</v>
      </c>
      <c r="P123" s="2">
        <v>109</v>
      </c>
      <c r="Q123" s="2">
        <v>109</v>
      </c>
      <c r="R123" s="2">
        <v>109</v>
      </c>
      <c r="S123" s="2">
        <v>55</v>
      </c>
      <c r="T123" s="2">
        <v>6.25E-2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3</v>
      </c>
      <c r="Z123" s="2">
        <v>8</v>
      </c>
      <c r="AA123" s="2">
        <v>2</v>
      </c>
      <c r="AB123" s="2">
        <v>7</v>
      </c>
      <c r="AG123" s="2">
        <v>24</v>
      </c>
      <c r="AH123" s="2">
        <v>24</v>
      </c>
      <c r="AI123" s="2">
        <v>24</v>
      </c>
      <c r="AJ123" s="2">
        <v>24</v>
      </c>
      <c r="AK123" s="2">
        <v>24</v>
      </c>
      <c r="AL123" s="2">
        <v>24</v>
      </c>
      <c r="AM123" s="2">
        <v>865.11500000000001</v>
      </c>
      <c r="AN123" s="2">
        <v>819</v>
      </c>
      <c r="AO123" s="2">
        <v>46.115000000000009</v>
      </c>
      <c r="AP123" s="2">
        <v>109.00123000000001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1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1</v>
      </c>
      <c r="CA123" s="65">
        <v>0</v>
      </c>
      <c r="CB123" s="65">
        <v>1</v>
      </c>
      <c r="CC123" s="65">
        <v>0</v>
      </c>
      <c r="CD123" s="65">
        <v>1</v>
      </c>
      <c r="CE123" s="65">
        <v>0</v>
      </c>
      <c r="CF123" s="65">
        <v>1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6</v>
      </c>
      <c r="CT123" s="65">
        <v>5</v>
      </c>
      <c r="CU123" s="65">
        <v>7</v>
      </c>
      <c r="CV123" s="65">
        <v>7</v>
      </c>
      <c r="CW123" s="65">
        <v>8</v>
      </c>
      <c r="CX123" s="65">
        <v>7</v>
      </c>
      <c r="CY123" s="65">
        <v>8</v>
      </c>
      <c r="CZ123" s="65">
        <v>7</v>
      </c>
      <c r="DA123" s="65">
        <v>6</v>
      </c>
      <c r="DB123" s="65">
        <v>7</v>
      </c>
      <c r="DC123" s="65">
        <v>6</v>
      </c>
      <c r="DD123" s="65">
        <v>7</v>
      </c>
      <c r="DE123" s="65">
        <v>6</v>
      </c>
      <c r="DF123" s="65">
        <v>10</v>
      </c>
      <c r="DG123" s="65">
        <v>5</v>
      </c>
      <c r="DH123" s="65">
        <v>7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394</v>
      </c>
      <c r="DU123" s="2" t="s">
        <v>428</v>
      </c>
      <c r="DV123" s="2">
        <v>22</v>
      </c>
      <c r="DW123" s="78" t="s">
        <v>1</v>
      </c>
      <c r="DX123" s="2">
        <v>24</v>
      </c>
      <c r="DY123" s="2">
        <v>3</v>
      </c>
      <c r="DZ123" s="2">
        <v>3</v>
      </c>
      <c r="EA123" s="2">
        <v>4</v>
      </c>
      <c r="EB123" s="2">
        <v>4</v>
      </c>
      <c r="EC123" s="2">
        <v>4</v>
      </c>
      <c r="ED123" s="2">
        <v>4</v>
      </c>
      <c r="EE123" s="2">
        <v>5</v>
      </c>
      <c r="EF123" s="2">
        <v>3</v>
      </c>
      <c r="EG123" s="2">
        <v>2</v>
      </c>
      <c r="EH123" s="2">
        <v>4</v>
      </c>
      <c r="EI123" s="2">
        <v>4</v>
      </c>
      <c r="EJ123" s="2">
        <v>3</v>
      </c>
      <c r="EK123" s="2">
        <v>2</v>
      </c>
      <c r="EL123" s="2">
        <v>5</v>
      </c>
      <c r="EM123" s="2">
        <v>2</v>
      </c>
      <c r="EN123" s="2">
        <v>3</v>
      </c>
      <c r="EO123" s="2">
        <v>3</v>
      </c>
      <c r="EP123" s="2">
        <v>2</v>
      </c>
      <c r="EQ123" s="2">
        <v>3</v>
      </c>
      <c r="ER123" s="2">
        <v>3</v>
      </c>
      <c r="ES123" s="2">
        <v>4</v>
      </c>
      <c r="ET123" s="2">
        <v>3</v>
      </c>
      <c r="EU123" s="2">
        <v>3</v>
      </c>
      <c r="EV123" s="2">
        <v>4</v>
      </c>
      <c r="EW123" s="2">
        <v>4</v>
      </c>
      <c r="EX123" s="2">
        <v>3</v>
      </c>
      <c r="EY123" s="2">
        <v>2</v>
      </c>
      <c r="EZ123" s="2">
        <v>4</v>
      </c>
      <c r="FA123" s="2">
        <v>4</v>
      </c>
      <c r="FB123" s="2">
        <v>5</v>
      </c>
      <c r="FC123" s="2">
        <v>3</v>
      </c>
      <c r="FD123" s="2">
        <v>4</v>
      </c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731</v>
      </c>
      <c r="B124" s="2" t="s">
        <v>408</v>
      </c>
      <c r="C124" s="2" t="s">
        <v>730</v>
      </c>
      <c r="D124" s="2">
        <v>2</v>
      </c>
      <c r="E124" s="2">
        <v>0</v>
      </c>
      <c r="F124" s="2">
        <v>9</v>
      </c>
      <c r="G124" s="2">
        <v>2</v>
      </c>
      <c r="H124" s="2">
        <v>2</v>
      </c>
      <c r="I124" s="2">
        <v>11</v>
      </c>
      <c r="J124" s="2">
        <v>56</v>
      </c>
      <c r="K124" s="2">
        <v>53</v>
      </c>
      <c r="L124" s="2">
        <v>0</v>
      </c>
      <c r="M124" s="2">
        <v>0</v>
      </c>
      <c r="N124" s="2">
        <v>0</v>
      </c>
      <c r="O124" s="2">
        <v>109</v>
      </c>
      <c r="P124" s="2">
        <v>109</v>
      </c>
      <c r="Q124" s="2">
        <v>109</v>
      </c>
      <c r="R124" s="2">
        <v>109</v>
      </c>
      <c r="S124" s="2">
        <v>56</v>
      </c>
      <c r="T124" s="2">
        <v>0.1875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0</v>
      </c>
      <c r="Z124" s="2">
        <v>6</v>
      </c>
      <c r="AA124" s="2">
        <v>2</v>
      </c>
      <c r="AB124" s="2">
        <v>5</v>
      </c>
      <c r="AG124" s="2">
        <v>29</v>
      </c>
      <c r="AH124" s="2">
        <v>24</v>
      </c>
      <c r="AI124" s="2">
        <v>24</v>
      </c>
      <c r="AJ124" s="2">
        <v>24</v>
      </c>
      <c r="AK124" s="2">
        <v>24</v>
      </c>
      <c r="AL124" s="2">
        <v>25</v>
      </c>
      <c r="AM124" s="2">
        <v>865.11500000000001</v>
      </c>
      <c r="AN124" s="2">
        <v>831</v>
      </c>
      <c r="AO124" s="2">
        <v>34.115000000000009</v>
      </c>
      <c r="AP124" s="2">
        <v>109.00124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1</v>
      </c>
      <c r="BS124" s="65">
        <v>1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5</v>
      </c>
      <c r="CT124" s="65">
        <v>5</v>
      </c>
      <c r="CU124" s="65">
        <v>7</v>
      </c>
      <c r="CV124" s="65">
        <v>7</v>
      </c>
      <c r="CW124" s="65">
        <v>6</v>
      </c>
      <c r="CX124" s="65">
        <v>7</v>
      </c>
      <c r="CY124" s="65">
        <v>8</v>
      </c>
      <c r="CZ124" s="65">
        <v>6</v>
      </c>
      <c r="DA124" s="65">
        <v>8</v>
      </c>
      <c r="DB124" s="65">
        <v>7</v>
      </c>
      <c r="DC124" s="65">
        <v>6</v>
      </c>
      <c r="DD124" s="65">
        <v>8</v>
      </c>
      <c r="DE124" s="65">
        <v>7</v>
      </c>
      <c r="DF124" s="65">
        <v>9</v>
      </c>
      <c r="DG124" s="65">
        <v>6</v>
      </c>
      <c r="DH124" s="65">
        <v>7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198</v>
      </c>
      <c r="DU124" s="2" t="s">
        <v>428</v>
      </c>
      <c r="DV124" s="2">
        <v>22</v>
      </c>
      <c r="DW124" s="2" t="s">
        <v>1</v>
      </c>
      <c r="DX124" s="2">
        <v>24</v>
      </c>
      <c r="DY124" s="2">
        <v>3</v>
      </c>
      <c r="DZ124" s="2">
        <v>3</v>
      </c>
      <c r="EA124" s="2">
        <v>3</v>
      </c>
      <c r="EB124" s="2">
        <v>4</v>
      </c>
      <c r="EC124" s="2">
        <v>3</v>
      </c>
      <c r="ED124" s="2">
        <v>4</v>
      </c>
      <c r="EE124" s="2">
        <v>5</v>
      </c>
      <c r="EF124" s="2">
        <v>3</v>
      </c>
      <c r="EG124" s="2">
        <v>4</v>
      </c>
      <c r="EH124" s="2">
        <v>3</v>
      </c>
      <c r="EI124" s="2">
        <v>3</v>
      </c>
      <c r="EJ124" s="2">
        <v>3</v>
      </c>
      <c r="EK124" s="2">
        <v>4</v>
      </c>
      <c r="EL124" s="2">
        <v>5</v>
      </c>
      <c r="EM124" s="2">
        <v>3</v>
      </c>
      <c r="EN124" s="2">
        <v>3</v>
      </c>
      <c r="EO124" s="2">
        <v>2</v>
      </c>
      <c r="EP124" s="2">
        <v>2</v>
      </c>
      <c r="EQ124" s="2">
        <v>4</v>
      </c>
      <c r="ER124" s="2">
        <v>3</v>
      </c>
      <c r="ES124" s="2">
        <v>3</v>
      </c>
      <c r="ET124" s="2">
        <v>3</v>
      </c>
      <c r="EU124" s="2">
        <v>3</v>
      </c>
      <c r="EV124" s="2">
        <v>3</v>
      </c>
      <c r="EW124" s="2">
        <v>4</v>
      </c>
      <c r="EX124" s="2">
        <v>4</v>
      </c>
      <c r="EY124" s="2">
        <v>3</v>
      </c>
      <c r="EZ124" s="2">
        <v>5</v>
      </c>
      <c r="FA124" s="2">
        <v>3</v>
      </c>
      <c r="FB124" s="2">
        <v>4</v>
      </c>
      <c r="FC124" s="2">
        <v>3</v>
      </c>
      <c r="FD124" s="2">
        <v>4</v>
      </c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732</v>
      </c>
      <c r="B125" s="2" t="s">
        <v>504</v>
      </c>
      <c r="C125" s="2" t="s">
        <v>730</v>
      </c>
      <c r="D125" s="2">
        <v>6</v>
      </c>
      <c r="E125" s="2">
        <v>0</v>
      </c>
      <c r="F125" s="2">
        <v>10</v>
      </c>
      <c r="G125" s="2">
        <v>3</v>
      </c>
      <c r="H125" s="2">
        <v>6</v>
      </c>
      <c r="I125" s="2">
        <v>13</v>
      </c>
      <c r="J125" s="2">
        <v>57</v>
      </c>
      <c r="K125" s="2">
        <v>52</v>
      </c>
      <c r="L125" s="2">
        <v>0</v>
      </c>
      <c r="M125" s="2">
        <v>0</v>
      </c>
      <c r="N125" s="2">
        <v>0</v>
      </c>
      <c r="O125" s="2">
        <v>109</v>
      </c>
      <c r="P125" s="2">
        <v>109</v>
      </c>
      <c r="Q125" s="2">
        <v>109</v>
      </c>
      <c r="R125" s="2">
        <v>109</v>
      </c>
      <c r="S125" s="2">
        <v>57</v>
      </c>
      <c r="T125" s="2">
        <v>0.3125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2</v>
      </c>
      <c r="Z125" s="2">
        <v>7</v>
      </c>
      <c r="AA125" s="2">
        <v>4</v>
      </c>
      <c r="AB125" s="2">
        <v>6</v>
      </c>
      <c r="AG125" s="2">
        <v>33</v>
      </c>
      <c r="AH125" s="2">
        <v>24</v>
      </c>
      <c r="AI125" s="2">
        <v>24</v>
      </c>
      <c r="AJ125" s="2">
        <v>24</v>
      </c>
      <c r="AK125" s="2">
        <v>24</v>
      </c>
      <c r="AL125" s="2">
        <v>26</v>
      </c>
      <c r="AM125" s="2">
        <v>865.11500000000001</v>
      </c>
      <c r="AN125" s="2">
        <v>910</v>
      </c>
      <c r="AO125" s="2">
        <v>-44.884999999999991</v>
      </c>
      <c r="AP125" s="2">
        <v>109.00125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1</v>
      </c>
      <c r="BS125" s="65">
        <v>2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2</v>
      </c>
      <c r="CC125" s="65">
        <v>0</v>
      </c>
      <c r="CD125" s="65">
        <v>0</v>
      </c>
      <c r="CE125" s="65">
        <v>0</v>
      </c>
      <c r="CF125" s="65">
        <v>1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5</v>
      </c>
      <c r="CT125" s="65">
        <v>4</v>
      </c>
      <c r="CU125" s="65">
        <v>8</v>
      </c>
      <c r="CV125" s="65">
        <v>8</v>
      </c>
      <c r="CW125" s="65">
        <v>6</v>
      </c>
      <c r="CX125" s="65">
        <v>7</v>
      </c>
      <c r="CY125" s="65">
        <v>7</v>
      </c>
      <c r="CZ125" s="65">
        <v>7</v>
      </c>
      <c r="DA125" s="65">
        <v>7</v>
      </c>
      <c r="DB125" s="65">
        <v>9</v>
      </c>
      <c r="DC125" s="65">
        <v>4</v>
      </c>
      <c r="DD125" s="65">
        <v>7</v>
      </c>
      <c r="DE125" s="65">
        <v>6</v>
      </c>
      <c r="DF125" s="65">
        <v>11</v>
      </c>
      <c r="DG125" s="65">
        <v>6</v>
      </c>
      <c r="DH125" s="65">
        <v>7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408</v>
      </c>
      <c r="DU125" s="2" t="s">
        <v>428</v>
      </c>
      <c r="DV125" s="2">
        <v>22</v>
      </c>
      <c r="DW125" s="2" t="s">
        <v>1</v>
      </c>
      <c r="DX125" s="2">
        <v>24</v>
      </c>
      <c r="DY125" s="2">
        <v>3</v>
      </c>
      <c r="DZ125" s="2">
        <v>2</v>
      </c>
      <c r="EA125" s="2">
        <v>4</v>
      </c>
      <c r="EB125" s="2">
        <v>5</v>
      </c>
      <c r="EC125" s="2">
        <v>3</v>
      </c>
      <c r="ED125" s="2">
        <v>3</v>
      </c>
      <c r="EE125" s="2">
        <v>4</v>
      </c>
      <c r="EF125" s="2">
        <v>3</v>
      </c>
      <c r="EG125" s="2">
        <v>3</v>
      </c>
      <c r="EH125" s="2">
        <v>6</v>
      </c>
      <c r="EI125" s="2">
        <v>2</v>
      </c>
      <c r="EJ125" s="2">
        <v>4</v>
      </c>
      <c r="EK125" s="2">
        <v>3</v>
      </c>
      <c r="EL125" s="2">
        <v>5</v>
      </c>
      <c r="EM125" s="2">
        <v>4</v>
      </c>
      <c r="EN125" s="2">
        <v>3</v>
      </c>
      <c r="EO125" s="2">
        <v>2</v>
      </c>
      <c r="EP125" s="2">
        <v>2</v>
      </c>
      <c r="EQ125" s="2">
        <v>4</v>
      </c>
      <c r="ER125" s="2">
        <v>3</v>
      </c>
      <c r="ES125" s="2">
        <v>3</v>
      </c>
      <c r="ET125" s="2">
        <v>4</v>
      </c>
      <c r="EU125" s="2">
        <v>3</v>
      </c>
      <c r="EV125" s="2">
        <v>4</v>
      </c>
      <c r="EW125" s="2">
        <v>4</v>
      </c>
      <c r="EX125" s="2">
        <v>3</v>
      </c>
      <c r="EY125" s="2">
        <v>2</v>
      </c>
      <c r="EZ125" s="2">
        <v>3</v>
      </c>
      <c r="FA125" s="2">
        <v>3</v>
      </c>
      <c r="FB125" s="2">
        <v>6</v>
      </c>
      <c r="FC125" s="2">
        <v>2</v>
      </c>
      <c r="FD125" s="2">
        <v>4</v>
      </c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733</v>
      </c>
      <c r="B126" s="2" t="s">
        <v>405</v>
      </c>
      <c r="C126" s="2" t="s">
        <v>730</v>
      </c>
      <c r="D126" s="2">
        <v>6</v>
      </c>
      <c r="E126" s="2">
        <v>0</v>
      </c>
      <c r="F126" s="2">
        <v>6</v>
      </c>
      <c r="G126" s="2">
        <v>5</v>
      </c>
      <c r="H126" s="2">
        <v>6</v>
      </c>
      <c r="I126" s="2">
        <v>11</v>
      </c>
      <c r="J126" s="2">
        <v>58</v>
      </c>
      <c r="K126" s="2">
        <v>51</v>
      </c>
      <c r="L126" s="2">
        <v>0</v>
      </c>
      <c r="M126" s="2">
        <v>0</v>
      </c>
      <c r="N126" s="2">
        <v>0</v>
      </c>
      <c r="O126" s="2">
        <v>109</v>
      </c>
      <c r="P126" s="2">
        <v>109</v>
      </c>
      <c r="Q126" s="2">
        <v>109</v>
      </c>
      <c r="R126" s="2">
        <v>109</v>
      </c>
      <c r="S126" s="2">
        <v>58</v>
      </c>
      <c r="T126" s="2">
        <v>0.4375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3</v>
      </c>
      <c r="Z126" s="2">
        <v>7</v>
      </c>
      <c r="AA126" s="2">
        <v>3</v>
      </c>
      <c r="AB126" s="2">
        <v>4</v>
      </c>
      <c r="AG126" s="2">
        <v>36</v>
      </c>
      <c r="AH126" s="2">
        <v>24</v>
      </c>
      <c r="AI126" s="2">
        <v>24</v>
      </c>
      <c r="AJ126" s="2">
        <v>24</v>
      </c>
      <c r="AK126" s="2">
        <v>24</v>
      </c>
      <c r="AL126" s="2">
        <v>27</v>
      </c>
      <c r="AM126" s="2">
        <v>865.11500000000001</v>
      </c>
      <c r="AN126" s="2">
        <v>844</v>
      </c>
      <c r="AO126" s="2">
        <v>21.115000000000009</v>
      </c>
      <c r="AP126" s="2">
        <v>109.00126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2</v>
      </c>
      <c r="BT126" s="65">
        <v>0</v>
      </c>
      <c r="BU126" s="65">
        <v>0</v>
      </c>
      <c r="BV126" s="65">
        <v>0</v>
      </c>
      <c r="BW126" s="65">
        <v>1</v>
      </c>
      <c r="BX126" s="65">
        <v>0</v>
      </c>
      <c r="BY126" s="65">
        <v>0</v>
      </c>
      <c r="BZ126" s="65">
        <v>1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1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7</v>
      </c>
      <c r="CT126" s="65">
        <v>4</v>
      </c>
      <c r="CU126" s="65">
        <v>7</v>
      </c>
      <c r="CV126" s="65">
        <v>7</v>
      </c>
      <c r="CW126" s="65">
        <v>8</v>
      </c>
      <c r="CX126" s="65">
        <v>5</v>
      </c>
      <c r="CY126" s="65">
        <v>6</v>
      </c>
      <c r="CZ126" s="65">
        <v>6</v>
      </c>
      <c r="DA126" s="65">
        <v>7</v>
      </c>
      <c r="DB126" s="65">
        <v>9</v>
      </c>
      <c r="DC126" s="65">
        <v>7</v>
      </c>
      <c r="DD126" s="65">
        <v>7</v>
      </c>
      <c r="DE126" s="65">
        <v>7</v>
      </c>
      <c r="DF126" s="65">
        <v>9</v>
      </c>
      <c r="DG126" s="65">
        <v>6</v>
      </c>
      <c r="DH126" s="65">
        <v>7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438</v>
      </c>
      <c r="DU126" s="2" t="s">
        <v>428</v>
      </c>
      <c r="DV126" s="2">
        <v>22</v>
      </c>
      <c r="DW126" s="2" t="s">
        <v>1</v>
      </c>
      <c r="DX126" s="2">
        <v>24</v>
      </c>
      <c r="DY126" s="2">
        <v>2</v>
      </c>
      <c r="DZ126" s="2">
        <v>2</v>
      </c>
      <c r="EA126" s="2">
        <v>3</v>
      </c>
      <c r="EB126" s="2">
        <v>4</v>
      </c>
      <c r="EC126" s="2">
        <v>5</v>
      </c>
      <c r="ED126" s="2">
        <v>2</v>
      </c>
      <c r="EE126" s="2">
        <v>3</v>
      </c>
      <c r="EF126" s="2">
        <v>3</v>
      </c>
      <c r="EG126" s="2">
        <v>5</v>
      </c>
      <c r="EH126" s="2">
        <v>6</v>
      </c>
      <c r="EI126" s="2">
        <v>4</v>
      </c>
      <c r="EJ126" s="2">
        <v>3</v>
      </c>
      <c r="EK126" s="2">
        <v>4</v>
      </c>
      <c r="EL126" s="2">
        <v>4</v>
      </c>
      <c r="EM126" s="2">
        <v>3</v>
      </c>
      <c r="EN126" s="2">
        <v>5</v>
      </c>
      <c r="EO126" s="2">
        <v>5</v>
      </c>
      <c r="EP126" s="2">
        <v>2</v>
      </c>
      <c r="EQ126" s="2">
        <v>4</v>
      </c>
      <c r="ER126" s="2">
        <v>3</v>
      </c>
      <c r="ES126" s="2">
        <v>3</v>
      </c>
      <c r="ET126" s="2">
        <v>3</v>
      </c>
      <c r="EU126" s="2">
        <v>3</v>
      </c>
      <c r="EV126" s="2">
        <v>3</v>
      </c>
      <c r="EW126" s="2">
        <v>2</v>
      </c>
      <c r="EX126" s="2">
        <v>3</v>
      </c>
      <c r="EY126" s="2">
        <v>3</v>
      </c>
      <c r="EZ126" s="2">
        <v>4</v>
      </c>
      <c r="FA126" s="2">
        <v>3</v>
      </c>
      <c r="FB126" s="2">
        <v>5</v>
      </c>
      <c r="FC126" s="2">
        <v>3</v>
      </c>
      <c r="FD126" s="2">
        <v>2</v>
      </c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734</v>
      </c>
      <c r="B127" s="2" t="s">
        <v>394</v>
      </c>
      <c r="C127" s="2" t="s">
        <v>703</v>
      </c>
      <c r="D127" s="2">
        <v>2</v>
      </c>
      <c r="E127" s="2">
        <v>0</v>
      </c>
      <c r="F127" s="2">
        <v>10</v>
      </c>
      <c r="G127" s="2">
        <v>2</v>
      </c>
      <c r="H127" s="2">
        <v>2</v>
      </c>
      <c r="I127" s="2">
        <v>12</v>
      </c>
      <c r="J127" s="2">
        <v>53</v>
      </c>
      <c r="K127" s="2">
        <v>57</v>
      </c>
      <c r="L127" s="2">
        <v>0</v>
      </c>
      <c r="M127" s="2">
        <v>0</v>
      </c>
      <c r="N127" s="2">
        <v>0</v>
      </c>
      <c r="O127" s="2">
        <v>110</v>
      </c>
      <c r="P127" s="2">
        <v>110</v>
      </c>
      <c r="Q127" s="2">
        <v>110</v>
      </c>
      <c r="R127" s="2">
        <v>110</v>
      </c>
      <c r="S127" s="2">
        <v>53</v>
      </c>
      <c r="T127" s="2">
        <v>-0.25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1</v>
      </c>
      <c r="Z127" s="2">
        <v>5</v>
      </c>
      <c r="AA127" s="2">
        <v>1</v>
      </c>
      <c r="AB127" s="2">
        <v>7</v>
      </c>
      <c r="AG127" s="2">
        <v>17</v>
      </c>
      <c r="AH127" s="2">
        <v>28</v>
      </c>
      <c r="AI127" s="2">
        <v>28</v>
      </c>
      <c r="AJ127" s="2">
        <v>28</v>
      </c>
      <c r="AK127" s="2">
        <v>28</v>
      </c>
      <c r="AL127" s="2">
        <v>29</v>
      </c>
      <c r="AM127" s="2">
        <v>855.125</v>
      </c>
      <c r="AN127" s="2">
        <v>793</v>
      </c>
      <c r="AO127" s="2">
        <v>62.125</v>
      </c>
      <c r="AP127" s="2">
        <v>110.00127000000001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1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1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7</v>
      </c>
      <c r="CT127" s="65">
        <v>5</v>
      </c>
      <c r="CU127" s="65">
        <v>6</v>
      </c>
      <c r="CV127" s="65">
        <v>7</v>
      </c>
      <c r="CW127" s="65">
        <v>8</v>
      </c>
      <c r="CX127" s="65">
        <v>8</v>
      </c>
      <c r="CY127" s="65">
        <v>6</v>
      </c>
      <c r="CZ127" s="65">
        <v>7</v>
      </c>
      <c r="DA127" s="65">
        <v>7</v>
      </c>
      <c r="DB127" s="65">
        <v>9</v>
      </c>
      <c r="DC127" s="65">
        <v>7</v>
      </c>
      <c r="DD127" s="65">
        <v>8</v>
      </c>
      <c r="DE127" s="65">
        <v>6</v>
      </c>
      <c r="DF127" s="65">
        <v>8</v>
      </c>
      <c r="DG127" s="65">
        <v>5</v>
      </c>
      <c r="DH127" s="65">
        <v>6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401</v>
      </c>
      <c r="DU127" s="2" t="s">
        <v>428</v>
      </c>
      <c r="DV127" s="2">
        <v>26</v>
      </c>
      <c r="DW127" s="2" t="s">
        <v>1</v>
      </c>
      <c r="DX127" s="2">
        <v>28</v>
      </c>
      <c r="DY127" s="2">
        <v>4</v>
      </c>
      <c r="DZ127" s="2">
        <v>3</v>
      </c>
      <c r="EA127" s="2">
        <v>3</v>
      </c>
      <c r="EB127" s="2">
        <v>3</v>
      </c>
      <c r="EC127" s="2">
        <v>4</v>
      </c>
      <c r="ED127" s="2">
        <v>4</v>
      </c>
      <c r="EE127" s="2">
        <v>3</v>
      </c>
      <c r="EF127" s="2">
        <v>3</v>
      </c>
      <c r="EG127" s="2">
        <v>4</v>
      </c>
      <c r="EH127" s="2">
        <v>4</v>
      </c>
      <c r="EI127" s="2">
        <v>3</v>
      </c>
      <c r="EJ127" s="2">
        <v>3</v>
      </c>
      <c r="EK127" s="2">
        <v>3</v>
      </c>
      <c r="EL127" s="2">
        <v>4</v>
      </c>
      <c r="EM127" s="2">
        <v>2</v>
      </c>
      <c r="EN127" s="2">
        <v>3</v>
      </c>
      <c r="EO127" s="2">
        <v>3</v>
      </c>
      <c r="EP127" s="2">
        <v>2</v>
      </c>
      <c r="EQ127" s="2">
        <v>3</v>
      </c>
      <c r="ER127" s="2">
        <v>4</v>
      </c>
      <c r="ES127" s="2">
        <v>4</v>
      </c>
      <c r="ET127" s="2">
        <v>4</v>
      </c>
      <c r="EU127" s="2">
        <v>3</v>
      </c>
      <c r="EV127" s="2">
        <v>4</v>
      </c>
      <c r="EW127" s="2">
        <v>3</v>
      </c>
      <c r="EX127" s="2">
        <v>5</v>
      </c>
      <c r="EY127" s="2">
        <v>4</v>
      </c>
      <c r="EZ127" s="2">
        <v>5</v>
      </c>
      <c r="FA127" s="2">
        <v>3</v>
      </c>
      <c r="FB127" s="2">
        <v>4</v>
      </c>
      <c r="FC127" s="2">
        <v>3</v>
      </c>
      <c r="FD127" s="2">
        <v>3</v>
      </c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735</v>
      </c>
      <c r="B128" s="2" t="s">
        <v>377</v>
      </c>
      <c r="C128" s="2" t="s">
        <v>703</v>
      </c>
      <c r="D128" s="2">
        <v>1</v>
      </c>
      <c r="E128" s="2">
        <v>0</v>
      </c>
      <c r="F128" s="2">
        <v>9</v>
      </c>
      <c r="G128" s="2">
        <v>2</v>
      </c>
      <c r="H128" s="2">
        <v>1</v>
      </c>
      <c r="I128" s="2">
        <v>11</v>
      </c>
      <c r="J128" s="2">
        <v>56</v>
      </c>
      <c r="K128" s="2">
        <v>54</v>
      </c>
      <c r="L128" s="2">
        <v>0</v>
      </c>
      <c r="M128" s="2">
        <v>0</v>
      </c>
      <c r="N128" s="2">
        <v>0</v>
      </c>
      <c r="O128" s="2">
        <v>110</v>
      </c>
      <c r="P128" s="2">
        <v>110</v>
      </c>
      <c r="Q128" s="2">
        <v>110</v>
      </c>
      <c r="R128" s="2">
        <v>110</v>
      </c>
      <c r="S128" s="2">
        <v>56</v>
      </c>
      <c r="T128" s="2">
        <v>0.125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1</v>
      </c>
      <c r="Z128" s="2">
        <v>7</v>
      </c>
      <c r="AA128" s="2">
        <v>0</v>
      </c>
      <c r="AB128" s="2">
        <v>4</v>
      </c>
      <c r="AG128" s="2">
        <v>29</v>
      </c>
      <c r="AH128" s="2">
        <v>28</v>
      </c>
      <c r="AI128" s="2">
        <v>28</v>
      </c>
      <c r="AJ128" s="2">
        <v>28</v>
      </c>
      <c r="AK128" s="2">
        <v>28</v>
      </c>
      <c r="AL128" s="2">
        <v>30</v>
      </c>
      <c r="AM128" s="2">
        <v>855.125</v>
      </c>
      <c r="AN128" s="2">
        <v>828</v>
      </c>
      <c r="AO128" s="2">
        <v>27.125</v>
      </c>
      <c r="AP128" s="2">
        <v>110.00127999999999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1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7</v>
      </c>
      <c r="CT128" s="65">
        <v>8</v>
      </c>
      <c r="CU128" s="65">
        <v>9</v>
      </c>
      <c r="CV128" s="65">
        <v>8</v>
      </c>
      <c r="CW128" s="65">
        <v>7</v>
      </c>
      <c r="CX128" s="65">
        <v>6</v>
      </c>
      <c r="CY128" s="65">
        <v>7</v>
      </c>
      <c r="CZ128" s="65">
        <v>6</v>
      </c>
      <c r="DA128" s="65">
        <v>8</v>
      </c>
      <c r="DB128" s="65">
        <v>6</v>
      </c>
      <c r="DC128" s="65">
        <v>6</v>
      </c>
      <c r="DD128" s="65">
        <v>6</v>
      </c>
      <c r="DE128" s="65">
        <v>6</v>
      </c>
      <c r="DF128" s="65">
        <v>9</v>
      </c>
      <c r="DG128" s="65">
        <v>5</v>
      </c>
      <c r="DH128" s="65">
        <v>6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502</v>
      </c>
      <c r="DU128" s="2" t="s">
        <v>428</v>
      </c>
      <c r="DV128" s="2">
        <v>26</v>
      </c>
      <c r="DW128" s="2" t="s">
        <v>1</v>
      </c>
      <c r="DX128" s="2">
        <v>28</v>
      </c>
      <c r="DY128" s="2">
        <v>4</v>
      </c>
      <c r="DZ128" s="2">
        <v>4</v>
      </c>
      <c r="EA128" s="2">
        <v>4</v>
      </c>
      <c r="EB128" s="2">
        <v>5</v>
      </c>
      <c r="EC128" s="2">
        <v>4</v>
      </c>
      <c r="ED128" s="2">
        <v>3</v>
      </c>
      <c r="EE128" s="2">
        <v>3</v>
      </c>
      <c r="EF128" s="2">
        <v>3</v>
      </c>
      <c r="EG128" s="2">
        <v>4</v>
      </c>
      <c r="EH128" s="2">
        <v>3</v>
      </c>
      <c r="EI128" s="2">
        <v>3</v>
      </c>
      <c r="EJ128" s="2">
        <v>3</v>
      </c>
      <c r="EK128" s="2">
        <v>3</v>
      </c>
      <c r="EL128" s="2">
        <v>5</v>
      </c>
      <c r="EM128" s="2">
        <v>2</v>
      </c>
      <c r="EN128" s="2">
        <v>3</v>
      </c>
      <c r="EO128" s="2">
        <v>3</v>
      </c>
      <c r="EP128" s="2">
        <v>4</v>
      </c>
      <c r="EQ128" s="2">
        <v>5</v>
      </c>
      <c r="ER128" s="2">
        <v>3</v>
      </c>
      <c r="ES128" s="2">
        <v>3</v>
      </c>
      <c r="ET128" s="2">
        <v>3</v>
      </c>
      <c r="EU128" s="2">
        <v>4</v>
      </c>
      <c r="EV128" s="2">
        <v>3</v>
      </c>
      <c r="EW128" s="2">
        <v>4</v>
      </c>
      <c r="EX128" s="2">
        <v>3</v>
      </c>
      <c r="EY128" s="2">
        <v>3</v>
      </c>
      <c r="EZ128" s="2">
        <v>3</v>
      </c>
      <c r="FA128" s="2">
        <v>3</v>
      </c>
      <c r="FB128" s="2">
        <v>4</v>
      </c>
      <c r="FC128" s="2">
        <v>3</v>
      </c>
      <c r="FD128" s="2">
        <v>3</v>
      </c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736</v>
      </c>
      <c r="B129" s="2" t="s">
        <v>496</v>
      </c>
      <c r="C129" s="2" t="s">
        <v>703</v>
      </c>
      <c r="D129" s="2">
        <v>2</v>
      </c>
      <c r="E129" s="2">
        <v>0</v>
      </c>
      <c r="F129" s="2">
        <v>14</v>
      </c>
      <c r="G129" s="2">
        <v>0</v>
      </c>
      <c r="H129" s="2">
        <v>2</v>
      </c>
      <c r="I129" s="2">
        <v>14</v>
      </c>
      <c r="J129" s="2">
        <v>57</v>
      </c>
      <c r="K129" s="2">
        <v>53</v>
      </c>
      <c r="L129" s="2">
        <v>0</v>
      </c>
      <c r="M129" s="2">
        <v>0</v>
      </c>
      <c r="N129" s="2">
        <v>0</v>
      </c>
      <c r="O129" s="2">
        <v>110</v>
      </c>
      <c r="P129" s="2">
        <v>110</v>
      </c>
      <c r="Q129" s="2">
        <v>110</v>
      </c>
      <c r="R129" s="2">
        <v>110</v>
      </c>
      <c r="S129" s="2">
        <v>57</v>
      </c>
      <c r="T129" s="2">
        <v>0.25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1</v>
      </c>
      <c r="Z129" s="2">
        <v>9</v>
      </c>
      <c r="AA129" s="2">
        <v>1</v>
      </c>
      <c r="AB129" s="2">
        <v>5</v>
      </c>
      <c r="AG129" s="2">
        <v>33</v>
      </c>
      <c r="AH129" s="2">
        <v>28</v>
      </c>
      <c r="AI129" s="2">
        <v>28</v>
      </c>
      <c r="AJ129" s="2">
        <v>28</v>
      </c>
      <c r="AK129" s="2">
        <v>28</v>
      </c>
      <c r="AL129" s="2">
        <v>31</v>
      </c>
      <c r="AM129" s="2">
        <v>855.125</v>
      </c>
      <c r="AN129" s="2">
        <v>889</v>
      </c>
      <c r="AO129" s="2">
        <v>-33.875</v>
      </c>
      <c r="AP129" s="2">
        <v>110.00129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1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1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6</v>
      </c>
      <c r="CT129" s="65">
        <v>6</v>
      </c>
      <c r="CU129" s="65">
        <v>7</v>
      </c>
      <c r="CV129" s="65">
        <v>7</v>
      </c>
      <c r="CW129" s="65">
        <v>7</v>
      </c>
      <c r="CX129" s="65">
        <v>8</v>
      </c>
      <c r="CY129" s="65">
        <v>8</v>
      </c>
      <c r="CZ129" s="65">
        <v>7</v>
      </c>
      <c r="DA129" s="65">
        <v>8</v>
      </c>
      <c r="DB129" s="65">
        <v>6</v>
      </c>
      <c r="DC129" s="65">
        <v>5</v>
      </c>
      <c r="DD129" s="65">
        <v>7</v>
      </c>
      <c r="DE129" s="65">
        <v>6</v>
      </c>
      <c r="DF129" s="65">
        <v>9</v>
      </c>
      <c r="DG129" s="65">
        <v>7</v>
      </c>
      <c r="DH129" s="65">
        <v>6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316</v>
      </c>
      <c r="DU129" s="2" t="s">
        <v>428</v>
      </c>
      <c r="DV129" s="2">
        <v>26</v>
      </c>
      <c r="DW129" s="2" t="s">
        <v>1</v>
      </c>
      <c r="DX129" s="2">
        <v>28</v>
      </c>
      <c r="DY129" s="2">
        <v>3</v>
      </c>
      <c r="DZ129" s="2">
        <v>4</v>
      </c>
      <c r="EA129" s="2">
        <v>4</v>
      </c>
      <c r="EB129" s="2">
        <v>4</v>
      </c>
      <c r="EC129" s="2">
        <v>3</v>
      </c>
      <c r="ED129" s="2">
        <v>4</v>
      </c>
      <c r="EE129" s="2">
        <v>4</v>
      </c>
      <c r="EF129" s="2">
        <v>3</v>
      </c>
      <c r="EG129" s="2">
        <v>4</v>
      </c>
      <c r="EH129" s="2">
        <v>3</v>
      </c>
      <c r="EI129" s="2">
        <v>2</v>
      </c>
      <c r="EJ129" s="2">
        <v>4</v>
      </c>
      <c r="EK129" s="2">
        <v>3</v>
      </c>
      <c r="EL129" s="2">
        <v>5</v>
      </c>
      <c r="EM129" s="2">
        <v>4</v>
      </c>
      <c r="EN129" s="2">
        <v>3</v>
      </c>
      <c r="EO129" s="2">
        <v>3</v>
      </c>
      <c r="EP129" s="2">
        <v>2</v>
      </c>
      <c r="EQ129" s="2">
        <v>3</v>
      </c>
      <c r="ER129" s="2">
        <v>3</v>
      </c>
      <c r="ES129" s="2">
        <v>4</v>
      </c>
      <c r="ET129" s="2">
        <v>4</v>
      </c>
      <c r="EU129" s="2">
        <v>4</v>
      </c>
      <c r="EV129" s="2">
        <v>4</v>
      </c>
      <c r="EW129" s="2">
        <v>4</v>
      </c>
      <c r="EX129" s="2">
        <v>3</v>
      </c>
      <c r="EY129" s="2">
        <v>3</v>
      </c>
      <c r="EZ129" s="2">
        <v>3</v>
      </c>
      <c r="FA129" s="2">
        <v>3</v>
      </c>
      <c r="FB129" s="2">
        <v>4</v>
      </c>
      <c r="FC129" s="2">
        <v>3</v>
      </c>
      <c r="FD129" s="2">
        <v>3</v>
      </c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737</v>
      </c>
      <c r="B130" s="2" t="s">
        <v>499</v>
      </c>
      <c r="C130" s="2" t="s">
        <v>737</v>
      </c>
      <c r="D130" s="2">
        <v>4</v>
      </c>
      <c r="E130" s="2">
        <v>0</v>
      </c>
      <c r="F130" s="2">
        <v>11</v>
      </c>
      <c r="G130" s="2">
        <v>3</v>
      </c>
      <c r="H130" s="2">
        <v>4</v>
      </c>
      <c r="I130" s="2">
        <v>14</v>
      </c>
      <c r="J130" s="2">
        <v>54</v>
      </c>
      <c r="K130" s="2">
        <v>58</v>
      </c>
      <c r="L130" s="2">
        <v>0</v>
      </c>
      <c r="M130" s="2">
        <v>0</v>
      </c>
      <c r="N130" s="2">
        <v>0</v>
      </c>
      <c r="O130" s="2">
        <v>112</v>
      </c>
      <c r="P130" s="2">
        <v>112</v>
      </c>
      <c r="Q130" s="2">
        <v>112</v>
      </c>
      <c r="R130" s="2">
        <v>112</v>
      </c>
      <c r="S130" s="2">
        <v>54</v>
      </c>
      <c r="T130" s="2">
        <v>-0.25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3</v>
      </c>
      <c r="Z130" s="2">
        <v>7</v>
      </c>
      <c r="AA130" s="2">
        <v>1</v>
      </c>
      <c r="AB130" s="2">
        <v>7</v>
      </c>
      <c r="AG130" s="2">
        <v>22</v>
      </c>
      <c r="AH130" s="2">
        <v>32</v>
      </c>
      <c r="AI130" s="2">
        <v>32</v>
      </c>
      <c r="AJ130" s="2">
        <v>32</v>
      </c>
      <c r="AK130" s="2">
        <v>32</v>
      </c>
      <c r="AL130" s="2">
        <v>32</v>
      </c>
      <c r="AM130" s="2">
        <v>835.14499999999998</v>
      </c>
      <c r="AN130" s="2">
        <v>0</v>
      </c>
      <c r="AP130" s="2">
        <v>112.0013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2</v>
      </c>
      <c r="BT130" s="65">
        <v>0</v>
      </c>
      <c r="BU130" s="65">
        <v>0</v>
      </c>
      <c r="BV130" s="65">
        <v>0</v>
      </c>
      <c r="BW130" s="65">
        <v>0</v>
      </c>
      <c r="BX130" s="65">
        <v>1</v>
      </c>
      <c r="BY130" s="65">
        <v>0</v>
      </c>
      <c r="BZ130" s="65">
        <v>0</v>
      </c>
      <c r="CA130" s="65">
        <v>0</v>
      </c>
      <c r="CB130" s="65">
        <v>1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6</v>
      </c>
      <c r="CT130" s="65">
        <v>4</v>
      </c>
      <c r="CU130" s="65">
        <v>8</v>
      </c>
      <c r="CV130" s="65">
        <v>9</v>
      </c>
      <c r="CW130" s="65">
        <v>8</v>
      </c>
      <c r="CX130" s="65">
        <v>6</v>
      </c>
      <c r="CY130" s="65">
        <v>5</v>
      </c>
      <c r="CZ130" s="65">
        <v>7</v>
      </c>
      <c r="DA130" s="65">
        <v>6</v>
      </c>
      <c r="DB130" s="65">
        <v>9</v>
      </c>
      <c r="DC130" s="65">
        <v>5</v>
      </c>
      <c r="DD130" s="65">
        <v>7</v>
      </c>
      <c r="DE130" s="65">
        <v>6</v>
      </c>
      <c r="DF130" s="65">
        <v>10</v>
      </c>
      <c r="DG130" s="65">
        <v>8</v>
      </c>
      <c r="DH130" s="65">
        <v>8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503</v>
      </c>
      <c r="DU130" s="2" t="s">
        <v>428</v>
      </c>
      <c r="DV130" s="2">
        <v>29</v>
      </c>
      <c r="DW130" s="2" t="s">
        <v>1</v>
      </c>
      <c r="DX130" s="2">
        <v>32</v>
      </c>
      <c r="DY130" s="2">
        <v>3</v>
      </c>
      <c r="DZ130" s="2">
        <v>2</v>
      </c>
      <c r="EA130" s="2">
        <v>4</v>
      </c>
      <c r="EB130" s="2">
        <v>5</v>
      </c>
      <c r="EC130" s="2">
        <v>4</v>
      </c>
      <c r="ED130" s="2">
        <v>3</v>
      </c>
      <c r="EE130" s="2">
        <v>2</v>
      </c>
      <c r="EF130" s="2">
        <v>4</v>
      </c>
      <c r="EG130" s="2">
        <v>3</v>
      </c>
      <c r="EH130" s="2">
        <v>3</v>
      </c>
      <c r="EI130" s="2">
        <v>2</v>
      </c>
      <c r="EJ130" s="2">
        <v>4</v>
      </c>
      <c r="EK130" s="2">
        <v>3</v>
      </c>
      <c r="EL130" s="2">
        <v>4</v>
      </c>
      <c r="EM130" s="2">
        <v>4</v>
      </c>
      <c r="EN130" s="2">
        <v>4</v>
      </c>
      <c r="EO130" s="2">
        <v>3</v>
      </c>
      <c r="EP130" s="2">
        <v>2</v>
      </c>
      <c r="EQ130" s="2">
        <v>4</v>
      </c>
      <c r="ER130" s="2">
        <v>4</v>
      </c>
      <c r="ES130" s="2">
        <v>4</v>
      </c>
      <c r="ET130" s="2">
        <v>3</v>
      </c>
      <c r="EU130" s="2">
        <v>3</v>
      </c>
      <c r="EV130" s="2">
        <v>3</v>
      </c>
      <c r="EW130" s="2">
        <v>3</v>
      </c>
      <c r="EX130" s="2">
        <v>6</v>
      </c>
      <c r="EY130" s="2">
        <v>3</v>
      </c>
      <c r="EZ130" s="2">
        <v>3</v>
      </c>
      <c r="FA130" s="2">
        <v>3</v>
      </c>
      <c r="FB130" s="2">
        <v>6</v>
      </c>
      <c r="FC130" s="2">
        <v>4</v>
      </c>
      <c r="FD130" s="2">
        <v>4</v>
      </c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738</v>
      </c>
      <c r="B131" s="2" t="s">
        <v>404</v>
      </c>
      <c r="C131" s="2" t="s">
        <v>738</v>
      </c>
      <c r="D131" s="2">
        <v>3</v>
      </c>
      <c r="E131" s="2">
        <v>0</v>
      </c>
      <c r="F131" s="2">
        <v>10</v>
      </c>
      <c r="G131" s="2">
        <v>4</v>
      </c>
      <c r="H131" s="2">
        <v>3</v>
      </c>
      <c r="I131" s="2">
        <v>14</v>
      </c>
      <c r="J131" s="2">
        <v>60</v>
      </c>
      <c r="K131" s="2">
        <v>53</v>
      </c>
      <c r="L131" s="2">
        <v>0</v>
      </c>
      <c r="M131" s="2">
        <v>0</v>
      </c>
      <c r="N131" s="2">
        <v>0</v>
      </c>
      <c r="O131" s="2">
        <v>113</v>
      </c>
      <c r="P131" s="2">
        <v>113</v>
      </c>
      <c r="Q131" s="2">
        <v>113</v>
      </c>
      <c r="R131" s="2">
        <v>113</v>
      </c>
      <c r="S131" s="2">
        <v>60</v>
      </c>
      <c r="T131" s="2">
        <v>0.4375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1</v>
      </c>
      <c r="Z131" s="2">
        <v>10</v>
      </c>
      <c r="AA131" s="2">
        <v>2</v>
      </c>
      <c r="AB131" s="2">
        <v>4</v>
      </c>
      <c r="AG131" s="2">
        <v>43</v>
      </c>
      <c r="AH131" s="2">
        <v>33</v>
      </c>
      <c r="AI131" s="2">
        <v>33</v>
      </c>
      <c r="AJ131" s="2">
        <v>33</v>
      </c>
      <c r="AK131" s="2">
        <v>33</v>
      </c>
      <c r="AL131" s="2">
        <v>34</v>
      </c>
      <c r="AM131" s="2">
        <v>825.15499999999997</v>
      </c>
      <c r="AN131" s="2">
        <v>776</v>
      </c>
      <c r="AO131" s="2">
        <v>49.154999999999973</v>
      </c>
      <c r="AP131" s="2">
        <v>113.00131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1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1</v>
      </c>
      <c r="CE131" s="65">
        <v>0</v>
      </c>
      <c r="CF131" s="65">
        <v>1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7</v>
      </c>
      <c r="CT131" s="65">
        <v>5</v>
      </c>
      <c r="CU131" s="65">
        <v>8</v>
      </c>
      <c r="CV131" s="65">
        <v>7</v>
      </c>
      <c r="CW131" s="65">
        <v>8</v>
      </c>
      <c r="CX131" s="65">
        <v>6</v>
      </c>
      <c r="CY131" s="65">
        <v>6</v>
      </c>
      <c r="CZ131" s="65">
        <v>7</v>
      </c>
      <c r="DA131" s="65">
        <v>10</v>
      </c>
      <c r="DB131" s="65">
        <v>7</v>
      </c>
      <c r="DC131" s="65">
        <v>7</v>
      </c>
      <c r="DD131" s="65">
        <v>8</v>
      </c>
      <c r="DE131" s="65">
        <v>5</v>
      </c>
      <c r="DF131" s="65">
        <v>11</v>
      </c>
      <c r="DG131" s="65">
        <v>5</v>
      </c>
      <c r="DH131" s="65">
        <v>6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399</v>
      </c>
      <c r="DU131" s="2" t="s">
        <v>428</v>
      </c>
      <c r="DV131" s="2">
        <v>30</v>
      </c>
      <c r="DW131" s="2" t="s">
        <v>1</v>
      </c>
      <c r="DX131" s="2">
        <v>33</v>
      </c>
      <c r="DY131" s="2">
        <v>4</v>
      </c>
      <c r="DZ131" s="2">
        <v>2</v>
      </c>
      <c r="EA131" s="2">
        <v>4</v>
      </c>
      <c r="EB131" s="2">
        <v>4</v>
      </c>
      <c r="EC131" s="2">
        <v>4</v>
      </c>
      <c r="ED131" s="2">
        <v>3</v>
      </c>
      <c r="EE131" s="2">
        <v>3</v>
      </c>
      <c r="EF131" s="2">
        <v>4</v>
      </c>
      <c r="EG131" s="2">
        <v>5</v>
      </c>
      <c r="EH131" s="2">
        <v>4</v>
      </c>
      <c r="EI131" s="2">
        <v>4</v>
      </c>
      <c r="EJ131" s="2">
        <v>5</v>
      </c>
      <c r="EK131" s="2">
        <v>3</v>
      </c>
      <c r="EL131" s="2">
        <v>5</v>
      </c>
      <c r="EM131" s="2">
        <v>3</v>
      </c>
      <c r="EN131" s="2">
        <v>3</v>
      </c>
      <c r="EO131" s="2">
        <v>3</v>
      </c>
      <c r="EP131" s="2">
        <v>3</v>
      </c>
      <c r="EQ131" s="2">
        <v>4</v>
      </c>
      <c r="ER131" s="2">
        <v>3</v>
      </c>
      <c r="ES131" s="2">
        <v>4</v>
      </c>
      <c r="ET131" s="2">
        <v>3</v>
      </c>
      <c r="EU131" s="2">
        <v>3</v>
      </c>
      <c r="EV131" s="2">
        <v>3</v>
      </c>
      <c r="EW131" s="2">
        <v>5</v>
      </c>
      <c r="EX131" s="2">
        <v>3</v>
      </c>
      <c r="EY131" s="2">
        <v>3</v>
      </c>
      <c r="EZ131" s="2">
        <v>3</v>
      </c>
      <c r="FA131" s="2">
        <v>2</v>
      </c>
      <c r="FB131" s="2">
        <v>6</v>
      </c>
      <c r="FC131" s="2">
        <v>2</v>
      </c>
      <c r="FD131" s="2">
        <v>3</v>
      </c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739</v>
      </c>
      <c r="B132" s="2" t="s">
        <v>459</v>
      </c>
      <c r="C132" s="2" t="s">
        <v>739</v>
      </c>
      <c r="D132" s="2">
        <v>2</v>
      </c>
      <c r="E132" s="2">
        <v>0</v>
      </c>
      <c r="F132" s="2">
        <v>10</v>
      </c>
      <c r="G132" s="2">
        <v>4</v>
      </c>
      <c r="H132" s="2">
        <v>2</v>
      </c>
      <c r="I132" s="2">
        <v>14</v>
      </c>
      <c r="J132" s="2">
        <v>57</v>
      </c>
      <c r="K132" s="2">
        <v>57</v>
      </c>
      <c r="L132" s="2">
        <v>0</v>
      </c>
      <c r="M132" s="2">
        <v>0</v>
      </c>
      <c r="N132" s="2">
        <v>0</v>
      </c>
      <c r="O132" s="2">
        <v>114</v>
      </c>
      <c r="P132" s="2">
        <v>114</v>
      </c>
      <c r="Q132" s="2">
        <v>114</v>
      </c>
      <c r="R132" s="2">
        <v>114</v>
      </c>
      <c r="S132" s="2">
        <v>57</v>
      </c>
      <c r="T132" s="2">
        <v>0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1</v>
      </c>
      <c r="Z132" s="2">
        <v>7</v>
      </c>
      <c r="AA132" s="2">
        <v>1</v>
      </c>
      <c r="AB132" s="2">
        <v>7</v>
      </c>
      <c r="AG132" s="2">
        <v>33</v>
      </c>
      <c r="AH132" s="2">
        <v>34</v>
      </c>
      <c r="AI132" s="2">
        <v>34</v>
      </c>
      <c r="AJ132" s="2">
        <v>34</v>
      </c>
      <c r="AK132" s="2">
        <v>34</v>
      </c>
      <c r="AL132" s="2">
        <v>35</v>
      </c>
      <c r="AM132" s="2">
        <v>815.16600000000005</v>
      </c>
      <c r="AN132" s="2">
        <v>767</v>
      </c>
      <c r="AO132" s="2">
        <v>48.166000000000054</v>
      </c>
      <c r="AP132" s="2">
        <v>114.00132000000001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1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1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8</v>
      </c>
      <c r="CT132" s="65">
        <v>5</v>
      </c>
      <c r="CU132" s="65">
        <v>9</v>
      </c>
      <c r="CV132" s="65">
        <v>7</v>
      </c>
      <c r="CW132" s="65">
        <v>7</v>
      </c>
      <c r="CX132" s="65">
        <v>6</v>
      </c>
      <c r="CY132" s="65">
        <v>7</v>
      </c>
      <c r="CZ132" s="65">
        <v>7</v>
      </c>
      <c r="DA132" s="65">
        <v>8</v>
      </c>
      <c r="DB132" s="65">
        <v>7</v>
      </c>
      <c r="DC132" s="65">
        <v>5</v>
      </c>
      <c r="DD132" s="65">
        <v>8</v>
      </c>
      <c r="DE132" s="65">
        <v>7</v>
      </c>
      <c r="DF132" s="65">
        <v>10</v>
      </c>
      <c r="DG132" s="65">
        <v>6</v>
      </c>
      <c r="DH132" s="65">
        <v>7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380</v>
      </c>
      <c r="DU132" s="2" t="s">
        <v>428</v>
      </c>
      <c r="DV132" s="2">
        <v>31</v>
      </c>
      <c r="DW132" s="2" t="s">
        <v>1</v>
      </c>
      <c r="DX132" s="2">
        <v>34</v>
      </c>
      <c r="DY132" s="2">
        <v>5</v>
      </c>
      <c r="DZ132" s="2">
        <v>2</v>
      </c>
      <c r="EA132" s="2">
        <v>4</v>
      </c>
      <c r="EB132" s="2">
        <v>3</v>
      </c>
      <c r="EC132" s="2">
        <v>3</v>
      </c>
      <c r="ED132" s="2">
        <v>3</v>
      </c>
      <c r="EE132" s="2">
        <v>4</v>
      </c>
      <c r="EF132" s="2">
        <v>4</v>
      </c>
      <c r="EG132" s="2">
        <v>3</v>
      </c>
      <c r="EH132" s="2">
        <v>3</v>
      </c>
      <c r="EI132" s="2">
        <v>3</v>
      </c>
      <c r="EJ132" s="2">
        <v>4</v>
      </c>
      <c r="EK132" s="2">
        <v>3</v>
      </c>
      <c r="EL132" s="2">
        <v>6</v>
      </c>
      <c r="EM132" s="2">
        <v>3</v>
      </c>
      <c r="EN132" s="2">
        <v>4</v>
      </c>
      <c r="EO132" s="2">
        <v>3</v>
      </c>
      <c r="EP132" s="2">
        <v>3</v>
      </c>
      <c r="EQ132" s="2">
        <v>5</v>
      </c>
      <c r="ER132" s="2">
        <v>4</v>
      </c>
      <c r="ES132" s="2">
        <v>4</v>
      </c>
      <c r="ET132" s="2">
        <v>3</v>
      </c>
      <c r="EU132" s="2">
        <v>3</v>
      </c>
      <c r="EV132" s="2">
        <v>3</v>
      </c>
      <c r="EW132" s="2">
        <v>5</v>
      </c>
      <c r="EX132" s="2">
        <v>4</v>
      </c>
      <c r="EY132" s="2">
        <v>2</v>
      </c>
      <c r="EZ132" s="2">
        <v>4</v>
      </c>
      <c r="FA132" s="2">
        <v>4</v>
      </c>
      <c r="FB132" s="2">
        <v>4</v>
      </c>
      <c r="FC132" s="2">
        <v>3</v>
      </c>
      <c r="FD132" s="2">
        <v>3</v>
      </c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740</v>
      </c>
      <c r="B133" s="2" t="s">
        <v>323</v>
      </c>
      <c r="C133" s="2" t="s">
        <v>739</v>
      </c>
      <c r="D133" s="2">
        <v>2</v>
      </c>
      <c r="E133" s="2">
        <v>0</v>
      </c>
      <c r="F133" s="2">
        <v>10</v>
      </c>
      <c r="G133" s="2">
        <v>4</v>
      </c>
      <c r="H133" s="2">
        <v>2</v>
      </c>
      <c r="I133" s="2">
        <v>14</v>
      </c>
      <c r="J133" s="2">
        <v>58</v>
      </c>
      <c r="K133" s="2">
        <v>56</v>
      </c>
      <c r="L133" s="2">
        <v>0</v>
      </c>
      <c r="M133" s="2">
        <v>0</v>
      </c>
      <c r="N133" s="2">
        <v>0</v>
      </c>
      <c r="O133" s="2">
        <v>114</v>
      </c>
      <c r="P133" s="2">
        <v>114</v>
      </c>
      <c r="Q133" s="2">
        <v>114</v>
      </c>
      <c r="R133" s="2">
        <v>114</v>
      </c>
      <c r="S133" s="2">
        <v>58</v>
      </c>
      <c r="T133" s="2">
        <v>0.125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0</v>
      </c>
      <c r="Z133" s="2">
        <v>7</v>
      </c>
      <c r="AA133" s="2">
        <v>2</v>
      </c>
      <c r="AB133" s="2">
        <v>7</v>
      </c>
      <c r="AG133" s="2">
        <v>36</v>
      </c>
      <c r="AH133" s="2">
        <v>34</v>
      </c>
      <c r="AI133" s="2">
        <v>34</v>
      </c>
      <c r="AJ133" s="2">
        <v>34</v>
      </c>
      <c r="AK133" s="2">
        <v>34</v>
      </c>
      <c r="AL133" s="2">
        <v>36</v>
      </c>
      <c r="AM133" s="2">
        <v>815.16600000000005</v>
      </c>
      <c r="AN133" s="2">
        <v>769</v>
      </c>
      <c r="AO133" s="2">
        <v>46.166000000000054</v>
      </c>
      <c r="AP133" s="2">
        <v>114.00133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1</v>
      </c>
      <c r="CC133" s="65">
        <v>0</v>
      </c>
      <c r="CD133" s="65">
        <v>0</v>
      </c>
      <c r="CE133" s="65">
        <v>0</v>
      </c>
      <c r="CF133" s="65">
        <v>1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6</v>
      </c>
      <c r="CT133" s="65">
        <v>6</v>
      </c>
      <c r="CU133" s="65">
        <v>9</v>
      </c>
      <c r="CV133" s="65">
        <v>6</v>
      </c>
      <c r="CW133" s="65">
        <v>10</v>
      </c>
      <c r="CX133" s="65">
        <v>6</v>
      </c>
      <c r="CY133" s="65">
        <v>7</v>
      </c>
      <c r="CZ133" s="65">
        <v>6</v>
      </c>
      <c r="DA133" s="65">
        <v>7</v>
      </c>
      <c r="DB133" s="65">
        <v>8</v>
      </c>
      <c r="DC133" s="65">
        <v>6</v>
      </c>
      <c r="DD133" s="65">
        <v>7</v>
      </c>
      <c r="DE133" s="65">
        <v>7</v>
      </c>
      <c r="DF133" s="65">
        <v>10</v>
      </c>
      <c r="DG133" s="65">
        <v>5</v>
      </c>
      <c r="DH133" s="65">
        <v>8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448</v>
      </c>
      <c r="DU133" s="2" t="s">
        <v>428</v>
      </c>
      <c r="DV133" s="2">
        <v>31</v>
      </c>
      <c r="DW133" s="2" t="s">
        <v>1</v>
      </c>
      <c r="DX133" s="2">
        <v>34</v>
      </c>
      <c r="DY133" s="2">
        <v>3</v>
      </c>
      <c r="DZ133" s="2">
        <v>3</v>
      </c>
      <c r="EA133" s="2">
        <v>5</v>
      </c>
      <c r="EB133" s="2">
        <v>3</v>
      </c>
      <c r="EC133" s="2">
        <v>5</v>
      </c>
      <c r="ED133" s="2">
        <v>3</v>
      </c>
      <c r="EE133" s="2">
        <v>4</v>
      </c>
      <c r="EF133" s="2">
        <v>3</v>
      </c>
      <c r="EG133" s="2">
        <v>3</v>
      </c>
      <c r="EH133" s="2">
        <v>3</v>
      </c>
      <c r="EI133" s="2">
        <v>4</v>
      </c>
      <c r="EJ133" s="2">
        <v>4</v>
      </c>
      <c r="EK133" s="2">
        <v>3</v>
      </c>
      <c r="EL133" s="2">
        <v>5</v>
      </c>
      <c r="EM133" s="2">
        <v>3</v>
      </c>
      <c r="EN133" s="2">
        <v>4</v>
      </c>
      <c r="EO133" s="2">
        <v>3</v>
      </c>
      <c r="EP133" s="2">
        <v>3</v>
      </c>
      <c r="EQ133" s="2">
        <v>4</v>
      </c>
      <c r="ER133" s="2">
        <v>3</v>
      </c>
      <c r="ES133" s="2">
        <v>5</v>
      </c>
      <c r="ET133" s="2">
        <v>3</v>
      </c>
      <c r="EU133" s="2">
        <v>3</v>
      </c>
      <c r="EV133" s="2">
        <v>3</v>
      </c>
      <c r="EW133" s="2">
        <v>4</v>
      </c>
      <c r="EX133" s="2">
        <v>5</v>
      </c>
      <c r="EY133" s="2">
        <v>2</v>
      </c>
      <c r="EZ133" s="2">
        <v>3</v>
      </c>
      <c r="FA133" s="2">
        <v>4</v>
      </c>
      <c r="FB133" s="2">
        <v>5</v>
      </c>
      <c r="FC133" s="2">
        <v>2</v>
      </c>
      <c r="FD133" s="2">
        <v>4</v>
      </c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741</v>
      </c>
      <c r="B134" s="2" t="s">
        <v>507</v>
      </c>
      <c r="C134" s="2" t="s">
        <v>741</v>
      </c>
      <c r="D134" s="2">
        <v>3</v>
      </c>
      <c r="E134" s="2">
        <v>0</v>
      </c>
      <c r="F134" s="2">
        <v>12</v>
      </c>
      <c r="G134" s="2">
        <v>4</v>
      </c>
      <c r="H134" s="2">
        <v>3</v>
      </c>
      <c r="I134" s="2">
        <v>16</v>
      </c>
      <c r="J134" s="2">
        <v>55</v>
      </c>
      <c r="K134" s="2">
        <v>60</v>
      </c>
      <c r="L134" s="2">
        <v>0</v>
      </c>
      <c r="M134" s="2">
        <v>0</v>
      </c>
      <c r="N134" s="2">
        <v>0</v>
      </c>
      <c r="O134" s="2">
        <v>115</v>
      </c>
      <c r="P134" s="2">
        <v>115</v>
      </c>
      <c r="Q134" s="2">
        <v>115</v>
      </c>
      <c r="R134" s="2">
        <v>115</v>
      </c>
      <c r="S134" s="2">
        <v>55</v>
      </c>
      <c r="T134" s="2">
        <v>-0.3125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3</v>
      </c>
      <c r="Z134" s="2">
        <v>8</v>
      </c>
      <c r="AA134" s="2">
        <v>0</v>
      </c>
      <c r="AB134" s="2">
        <v>8</v>
      </c>
      <c r="AG134" s="2">
        <v>24</v>
      </c>
      <c r="AH134" s="2">
        <v>36</v>
      </c>
      <c r="AI134" s="2">
        <v>36</v>
      </c>
      <c r="AJ134" s="2">
        <v>36</v>
      </c>
      <c r="AK134" s="2">
        <v>36</v>
      </c>
      <c r="AL134" s="2">
        <v>37</v>
      </c>
      <c r="AM134" s="2">
        <v>805.17600000000004</v>
      </c>
      <c r="AN134" s="2">
        <v>0</v>
      </c>
      <c r="AP134" s="2">
        <v>115.00134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1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1</v>
      </c>
      <c r="CE134" s="65">
        <v>0</v>
      </c>
      <c r="CF134" s="65">
        <v>1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6</v>
      </c>
      <c r="CT134" s="65">
        <v>6</v>
      </c>
      <c r="CU134" s="65">
        <v>7</v>
      </c>
      <c r="CV134" s="65">
        <v>8</v>
      </c>
      <c r="CW134" s="65">
        <v>9</v>
      </c>
      <c r="CX134" s="65">
        <v>9</v>
      </c>
      <c r="CY134" s="65">
        <v>7</v>
      </c>
      <c r="CZ134" s="65">
        <v>8</v>
      </c>
      <c r="DA134" s="65">
        <v>7</v>
      </c>
      <c r="DB134" s="65">
        <v>7</v>
      </c>
      <c r="DC134" s="65">
        <v>7</v>
      </c>
      <c r="DD134" s="65">
        <v>7</v>
      </c>
      <c r="DE134" s="65">
        <v>5</v>
      </c>
      <c r="DF134" s="65">
        <v>9</v>
      </c>
      <c r="DG134" s="65">
        <v>7</v>
      </c>
      <c r="DH134" s="65">
        <v>6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504</v>
      </c>
      <c r="DU134" s="2" t="s">
        <v>428</v>
      </c>
      <c r="DV134" s="2">
        <v>33</v>
      </c>
      <c r="DW134" s="2" t="s">
        <v>1</v>
      </c>
      <c r="DX134" s="2">
        <v>36</v>
      </c>
      <c r="DY134" s="2">
        <v>3</v>
      </c>
      <c r="DZ134" s="2">
        <v>2</v>
      </c>
      <c r="EA134" s="2">
        <v>3</v>
      </c>
      <c r="EB134" s="2">
        <v>3</v>
      </c>
      <c r="EC134" s="2">
        <v>5</v>
      </c>
      <c r="ED134" s="2">
        <v>4</v>
      </c>
      <c r="EE134" s="2">
        <v>4</v>
      </c>
      <c r="EF134" s="2">
        <v>4</v>
      </c>
      <c r="EG134" s="2">
        <v>3</v>
      </c>
      <c r="EH134" s="2">
        <v>4</v>
      </c>
      <c r="EI134" s="2">
        <v>4</v>
      </c>
      <c r="EJ134" s="2">
        <v>4</v>
      </c>
      <c r="EK134" s="2">
        <v>2</v>
      </c>
      <c r="EL134" s="2">
        <v>5</v>
      </c>
      <c r="EM134" s="2">
        <v>2</v>
      </c>
      <c r="EN134" s="2">
        <v>3</v>
      </c>
      <c r="EO134" s="2">
        <v>3</v>
      </c>
      <c r="EP134" s="2">
        <v>4</v>
      </c>
      <c r="EQ134" s="2">
        <v>4</v>
      </c>
      <c r="ER134" s="2">
        <v>5</v>
      </c>
      <c r="ES134" s="2">
        <v>4</v>
      </c>
      <c r="ET134" s="2">
        <v>5</v>
      </c>
      <c r="EU134" s="2">
        <v>3</v>
      </c>
      <c r="EV134" s="2">
        <v>4</v>
      </c>
      <c r="EW134" s="2">
        <v>4</v>
      </c>
      <c r="EX134" s="2">
        <v>3</v>
      </c>
      <c r="EY134" s="2">
        <v>3</v>
      </c>
      <c r="EZ134" s="2">
        <v>3</v>
      </c>
      <c r="FA134" s="2">
        <v>3</v>
      </c>
      <c r="FB134" s="2">
        <v>4</v>
      </c>
      <c r="FC134" s="2">
        <v>5</v>
      </c>
      <c r="FD134" s="2">
        <v>3</v>
      </c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742</v>
      </c>
      <c r="B135" s="2" t="s">
        <v>438</v>
      </c>
      <c r="C135" s="2" t="s">
        <v>741</v>
      </c>
      <c r="D135" s="2">
        <v>3</v>
      </c>
      <c r="E135" s="2">
        <v>0</v>
      </c>
      <c r="F135" s="2">
        <v>9</v>
      </c>
      <c r="G135" s="2">
        <v>5</v>
      </c>
      <c r="H135" s="2">
        <v>3</v>
      </c>
      <c r="I135" s="2">
        <v>14</v>
      </c>
      <c r="J135" s="2">
        <v>59</v>
      </c>
      <c r="K135" s="2">
        <v>56</v>
      </c>
      <c r="L135" s="2">
        <v>0</v>
      </c>
      <c r="M135" s="2">
        <v>0</v>
      </c>
      <c r="N135" s="2">
        <v>0</v>
      </c>
      <c r="O135" s="2">
        <v>115</v>
      </c>
      <c r="P135" s="2">
        <v>115</v>
      </c>
      <c r="Q135" s="2">
        <v>115</v>
      </c>
      <c r="R135" s="2">
        <v>115</v>
      </c>
      <c r="S135" s="2">
        <v>59</v>
      </c>
      <c r="T135" s="2">
        <v>0.1875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2</v>
      </c>
      <c r="Z135" s="2">
        <v>8</v>
      </c>
      <c r="AA135" s="2">
        <v>1</v>
      </c>
      <c r="AB135" s="2">
        <v>6</v>
      </c>
      <c r="AG135" s="2">
        <v>40</v>
      </c>
      <c r="AH135" s="2">
        <v>36</v>
      </c>
      <c r="AI135" s="2">
        <v>36</v>
      </c>
      <c r="AJ135" s="2">
        <v>36</v>
      </c>
      <c r="AK135" s="2">
        <v>36</v>
      </c>
      <c r="AL135" s="2">
        <v>38</v>
      </c>
      <c r="AM135" s="2">
        <v>805.17600000000004</v>
      </c>
      <c r="AN135" s="2">
        <v>0</v>
      </c>
      <c r="AP135" s="2">
        <v>115.00135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1</v>
      </c>
      <c r="BT135" s="65">
        <v>0</v>
      </c>
      <c r="BU135" s="65">
        <v>0</v>
      </c>
      <c r="BV135" s="65">
        <v>0</v>
      </c>
      <c r="BW135" s="65">
        <v>1</v>
      </c>
      <c r="BX135" s="65">
        <v>0</v>
      </c>
      <c r="BY135" s="65">
        <v>1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6</v>
      </c>
      <c r="CT135" s="65">
        <v>5</v>
      </c>
      <c r="CU135" s="65">
        <v>9</v>
      </c>
      <c r="CV135" s="65">
        <v>7</v>
      </c>
      <c r="CW135" s="65">
        <v>8</v>
      </c>
      <c r="CX135" s="65">
        <v>5</v>
      </c>
      <c r="CY135" s="65">
        <v>7</v>
      </c>
      <c r="CZ135" s="65">
        <v>6</v>
      </c>
      <c r="DA135" s="65">
        <v>6</v>
      </c>
      <c r="DB135" s="65">
        <v>8</v>
      </c>
      <c r="DC135" s="65">
        <v>9</v>
      </c>
      <c r="DD135" s="65">
        <v>6</v>
      </c>
      <c r="DE135" s="65">
        <v>9</v>
      </c>
      <c r="DF135" s="65">
        <v>9</v>
      </c>
      <c r="DG135" s="65">
        <v>8</v>
      </c>
      <c r="DH135" s="65">
        <v>7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446</v>
      </c>
      <c r="DU135" s="2" t="s">
        <v>428</v>
      </c>
      <c r="DV135" s="2">
        <v>33</v>
      </c>
      <c r="DW135" s="2" t="s">
        <v>1</v>
      </c>
      <c r="DX135" s="2">
        <v>36</v>
      </c>
      <c r="DY135" s="2">
        <v>3</v>
      </c>
      <c r="DZ135" s="2">
        <v>2</v>
      </c>
      <c r="EA135" s="2">
        <v>4</v>
      </c>
      <c r="EB135" s="2">
        <v>4</v>
      </c>
      <c r="EC135" s="2">
        <v>3</v>
      </c>
      <c r="ED135" s="2">
        <v>3</v>
      </c>
      <c r="EE135" s="2">
        <v>4</v>
      </c>
      <c r="EF135" s="2">
        <v>2</v>
      </c>
      <c r="EG135" s="2">
        <v>3</v>
      </c>
      <c r="EH135" s="2">
        <v>4</v>
      </c>
      <c r="EI135" s="2">
        <v>6</v>
      </c>
      <c r="EJ135" s="2">
        <v>3</v>
      </c>
      <c r="EK135" s="2">
        <v>5</v>
      </c>
      <c r="EL135" s="2">
        <v>5</v>
      </c>
      <c r="EM135" s="2">
        <v>5</v>
      </c>
      <c r="EN135" s="2">
        <v>3</v>
      </c>
      <c r="EO135" s="2">
        <v>3</v>
      </c>
      <c r="EP135" s="2">
        <v>3</v>
      </c>
      <c r="EQ135" s="2">
        <v>5</v>
      </c>
      <c r="ER135" s="2">
        <v>3</v>
      </c>
      <c r="ES135" s="2">
        <v>5</v>
      </c>
      <c r="ET135" s="2">
        <v>2</v>
      </c>
      <c r="EU135" s="2">
        <v>3</v>
      </c>
      <c r="EV135" s="2">
        <v>4</v>
      </c>
      <c r="EW135" s="2">
        <v>3</v>
      </c>
      <c r="EX135" s="2">
        <v>4</v>
      </c>
      <c r="EY135" s="2">
        <v>3</v>
      </c>
      <c r="EZ135" s="2">
        <v>3</v>
      </c>
      <c r="FA135" s="2">
        <v>4</v>
      </c>
      <c r="FB135" s="2">
        <v>4</v>
      </c>
      <c r="FC135" s="2">
        <v>3</v>
      </c>
      <c r="FD135" s="2">
        <v>4</v>
      </c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743</v>
      </c>
      <c r="B136" s="2" t="s">
        <v>319</v>
      </c>
      <c r="C136" s="2" t="s">
        <v>704</v>
      </c>
      <c r="D136" s="2">
        <v>2</v>
      </c>
      <c r="E136" s="2">
        <v>0</v>
      </c>
      <c r="F136" s="2">
        <v>11</v>
      </c>
      <c r="G136" s="2">
        <v>4</v>
      </c>
      <c r="H136" s="2">
        <v>2</v>
      </c>
      <c r="I136" s="2">
        <v>15</v>
      </c>
      <c r="J136" s="2">
        <v>55</v>
      </c>
      <c r="K136" s="2">
        <v>61</v>
      </c>
      <c r="L136" s="2">
        <v>0</v>
      </c>
      <c r="M136" s="2">
        <v>0</v>
      </c>
      <c r="N136" s="2">
        <v>0</v>
      </c>
      <c r="O136" s="2">
        <v>116</v>
      </c>
      <c r="P136" s="2">
        <v>116</v>
      </c>
      <c r="Q136" s="2">
        <v>116</v>
      </c>
      <c r="R136" s="2">
        <v>116</v>
      </c>
      <c r="S136" s="2">
        <v>55</v>
      </c>
      <c r="T136" s="2">
        <v>-0.375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2</v>
      </c>
      <c r="Z136" s="2">
        <v>8</v>
      </c>
      <c r="AA136" s="2">
        <v>0</v>
      </c>
      <c r="AB136" s="2">
        <v>7</v>
      </c>
      <c r="AG136" s="2">
        <v>24</v>
      </c>
      <c r="AH136" s="2">
        <v>38</v>
      </c>
      <c r="AI136" s="2">
        <v>38</v>
      </c>
      <c r="AJ136" s="2">
        <v>38</v>
      </c>
      <c r="AK136" s="2">
        <v>38</v>
      </c>
      <c r="AL136" s="2">
        <v>40</v>
      </c>
      <c r="AM136" s="2">
        <v>795.18600000000004</v>
      </c>
      <c r="AN136" s="2">
        <v>0</v>
      </c>
      <c r="AP136" s="2">
        <v>116.00136000000001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1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1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7</v>
      </c>
      <c r="CT136" s="65">
        <v>6</v>
      </c>
      <c r="CU136" s="65">
        <v>9</v>
      </c>
      <c r="CV136" s="65">
        <v>7</v>
      </c>
      <c r="CW136" s="65">
        <v>9</v>
      </c>
      <c r="CX136" s="65">
        <v>6</v>
      </c>
      <c r="CY136" s="65">
        <v>9</v>
      </c>
      <c r="CZ136" s="65">
        <v>8</v>
      </c>
      <c r="DA136" s="65">
        <v>5</v>
      </c>
      <c r="DB136" s="65">
        <v>10</v>
      </c>
      <c r="DC136" s="65">
        <v>6</v>
      </c>
      <c r="DD136" s="65">
        <v>8</v>
      </c>
      <c r="DE136" s="65">
        <v>7</v>
      </c>
      <c r="DF136" s="65">
        <v>8</v>
      </c>
      <c r="DG136" s="65">
        <v>5</v>
      </c>
      <c r="DH136" s="65">
        <v>6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461</v>
      </c>
      <c r="DU136" s="2" t="s">
        <v>428</v>
      </c>
      <c r="DV136" s="2">
        <v>35</v>
      </c>
      <c r="DW136" s="2" t="s">
        <v>1</v>
      </c>
      <c r="DX136" s="2">
        <v>38</v>
      </c>
      <c r="DY136" s="2">
        <v>4</v>
      </c>
      <c r="DZ136" s="2">
        <v>3</v>
      </c>
      <c r="EA136" s="2">
        <v>4</v>
      </c>
      <c r="EB136" s="2">
        <v>3</v>
      </c>
      <c r="EC136" s="2">
        <v>4</v>
      </c>
      <c r="ED136" s="2">
        <v>3</v>
      </c>
      <c r="EE136" s="2">
        <v>4</v>
      </c>
      <c r="EF136" s="2">
        <v>4</v>
      </c>
      <c r="EG136" s="2">
        <v>2</v>
      </c>
      <c r="EH136" s="2">
        <v>4</v>
      </c>
      <c r="EI136" s="2">
        <v>3</v>
      </c>
      <c r="EJ136" s="2">
        <v>4</v>
      </c>
      <c r="EK136" s="2">
        <v>4</v>
      </c>
      <c r="EL136" s="2">
        <v>4</v>
      </c>
      <c r="EM136" s="2">
        <v>2</v>
      </c>
      <c r="EN136" s="2">
        <v>3</v>
      </c>
      <c r="EO136" s="2">
        <v>3</v>
      </c>
      <c r="EP136" s="2">
        <v>3</v>
      </c>
      <c r="EQ136" s="2">
        <v>5</v>
      </c>
      <c r="ER136" s="2">
        <v>4</v>
      </c>
      <c r="ES136" s="2">
        <v>5</v>
      </c>
      <c r="ET136" s="2">
        <v>3</v>
      </c>
      <c r="EU136" s="2">
        <v>5</v>
      </c>
      <c r="EV136" s="2">
        <v>4</v>
      </c>
      <c r="EW136" s="2">
        <v>3</v>
      </c>
      <c r="EX136" s="2">
        <v>6</v>
      </c>
      <c r="EY136" s="2">
        <v>3</v>
      </c>
      <c r="EZ136" s="2">
        <v>4</v>
      </c>
      <c r="FA136" s="2">
        <v>3</v>
      </c>
      <c r="FB136" s="2">
        <v>4</v>
      </c>
      <c r="FC136" s="2">
        <v>3</v>
      </c>
      <c r="FD136" s="2">
        <v>3</v>
      </c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744</v>
      </c>
      <c r="B137" s="2" t="s">
        <v>500</v>
      </c>
      <c r="C137" s="2" t="s">
        <v>704</v>
      </c>
      <c r="D137" s="2">
        <v>0</v>
      </c>
      <c r="E137" s="2">
        <v>0</v>
      </c>
      <c r="F137" s="2">
        <v>12</v>
      </c>
      <c r="G137" s="2">
        <v>3</v>
      </c>
      <c r="H137" s="2">
        <v>0</v>
      </c>
      <c r="I137" s="2">
        <v>15</v>
      </c>
      <c r="J137" s="2">
        <v>59</v>
      </c>
      <c r="K137" s="2">
        <v>57</v>
      </c>
      <c r="L137" s="2">
        <v>0</v>
      </c>
      <c r="M137" s="2">
        <v>0</v>
      </c>
      <c r="N137" s="2">
        <v>0</v>
      </c>
      <c r="O137" s="2">
        <v>116</v>
      </c>
      <c r="P137" s="2">
        <v>116</v>
      </c>
      <c r="Q137" s="2">
        <v>116</v>
      </c>
      <c r="R137" s="2">
        <v>116</v>
      </c>
      <c r="S137" s="2">
        <v>59</v>
      </c>
      <c r="T137" s="2">
        <v>0.125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0</v>
      </c>
      <c r="Z137" s="2">
        <v>9</v>
      </c>
      <c r="AA137" s="2">
        <v>0</v>
      </c>
      <c r="AB137" s="2">
        <v>6</v>
      </c>
      <c r="AG137" s="2">
        <v>40</v>
      </c>
      <c r="AH137" s="2">
        <v>38</v>
      </c>
      <c r="AI137" s="2">
        <v>38</v>
      </c>
      <c r="AJ137" s="2">
        <v>38</v>
      </c>
      <c r="AK137" s="2">
        <v>38</v>
      </c>
      <c r="AL137" s="2">
        <v>41</v>
      </c>
      <c r="AM137" s="2">
        <v>795.18600000000004</v>
      </c>
      <c r="AN137" s="2">
        <v>780</v>
      </c>
      <c r="AO137" s="2">
        <v>15.186000000000035</v>
      </c>
      <c r="AP137" s="2">
        <v>116.00136999999999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6</v>
      </c>
      <c r="CT137" s="65">
        <v>7</v>
      </c>
      <c r="CU137" s="65">
        <v>8</v>
      </c>
      <c r="CV137" s="65">
        <v>10</v>
      </c>
      <c r="CW137" s="65">
        <v>7</v>
      </c>
      <c r="CX137" s="65">
        <v>7</v>
      </c>
      <c r="CY137" s="65">
        <v>7</v>
      </c>
      <c r="CZ137" s="65">
        <v>6</v>
      </c>
      <c r="DA137" s="65">
        <v>7</v>
      </c>
      <c r="DB137" s="65">
        <v>6</v>
      </c>
      <c r="DC137" s="65">
        <v>7</v>
      </c>
      <c r="DD137" s="65">
        <v>6</v>
      </c>
      <c r="DE137" s="65">
        <v>8</v>
      </c>
      <c r="DF137" s="65">
        <v>10</v>
      </c>
      <c r="DG137" s="65">
        <v>7</v>
      </c>
      <c r="DH137" s="65">
        <v>7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405</v>
      </c>
      <c r="DU137" s="2" t="s">
        <v>428</v>
      </c>
      <c r="DV137" s="2">
        <v>35</v>
      </c>
      <c r="DW137" s="2" t="s">
        <v>1</v>
      </c>
      <c r="DX137" s="2">
        <v>38</v>
      </c>
      <c r="DY137" s="2">
        <v>3</v>
      </c>
      <c r="DZ137" s="2">
        <v>4</v>
      </c>
      <c r="EA137" s="2">
        <v>3</v>
      </c>
      <c r="EB137" s="2">
        <v>5</v>
      </c>
      <c r="EC137" s="2">
        <v>3</v>
      </c>
      <c r="ED137" s="2">
        <v>4</v>
      </c>
      <c r="EE137" s="2">
        <v>4</v>
      </c>
      <c r="EF137" s="2">
        <v>3</v>
      </c>
      <c r="EG137" s="2">
        <v>4</v>
      </c>
      <c r="EH137" s="2">
        <v>3</v>
      </c>
      <c r="EI137" s="2">
        <v>4</v>
      </c>
      <c r="EJ137" s="2">
        <v>3</v>
      </c>
      <c r="EK137" s="2">
        <v>4</v>
      </c>
      <c r="EL137" s="2">
        <v>5</v>
      </c>
      <c r="EM137" s="2">
        <v>4</v>
      </c>
      <c r="EN137" s="2">
        <v>3</v>
      </c>
      <c r="EO137" s="2">
        <v>3</v>
      </c>
      <c r="EP137" s="2">
        <v>3</v>
      </c>
      <c r="EQ137" s="2">
        <v>5</v>
      </c>
      <c r="ER137" s="2">
        <v>5</v>
      </c>
      <c r="ES137" s="2">
        <v>4</v>
      </c>
      <c r="ET137" s="2">
        <v>3</v>
      </c>
      <c r="EU137" s="2">
        <v>3</v>
      </c>
      <c r="EV137" s="2">
        <v>3</v>
      </c>
      <c r="EW137" s="2">
        <v>3</v>
      </c>
      <c r="EX137" s="2">
        <v>3</v>
      </c>
      <c r="EY137" s="2">
        <v>3</v>
      </c>
      <c r="EZ137" s="2">
        <v>3</v>
      </c>
      <c r="FA137" s="2">
        <v>4</v>
      </c>
      <c r="FB137" s="2">
        <v>5</v>
      </c>
      <c r="FC137" s="2">
        <v>3</v>
      </c>
      <c r="FD137" s="2">
        <v>4</v>
      </c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745</v>
      </c>
      <c r="B138" s="2" t="s">
        <v>318</v>
      </c>
      <c r="C138" s="2" t="s">
        <v>704</v>
      </c>
      <c r="D138" s="2">
        <v>0</v>
      </c>
      <c r="E138" s="2">
        <v>0</v>
      </c>
      <c r="F138" s="2">
        <v>10</v>
      </c>
      <c r="G138" s="2">
        <v>4</v>
      </c>
      <c r="H138" s="2">
        <v>0</v>
      </c>
      <c r="I138" s="2">
        <v>14</v>
      </c>
      <c r="J138" s="2">
        <v>59</v>
      </c>
      <c r="K138" s="2">
        <v>57</v>
      </c>
      <c r="L138" s="2">
        <v>0</v>
      </c>
      <c r="M138" s="2">
        <v>0</v>
      </c>
      <c r="N138" s="2">
        <v>0</v>
      </c>
      <c r="O138" s="2">
        <v>116</v>
      </c>
      <c r="P138" s="2">
        <v>116</v>
      </c>
      <c r="Q138" s="2">
        <v>116</v>
      </c>
      <c r="R138" s="2">
        <v>116</v>
      </c>
      <c r="S138" s="2">
        <v>59</v>
      </c>
      <c r="T138" s="2">
        <v>0.125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0</v>
      </c>
      <c r="Z138" s="2">
        <v>7</v>
      </c>
      <c r="AA138" s="2">
        <v>0</v>
      </c>
      <c r="AB138" s="2">
        <v>7</v>
      </c>
      <c r="AG138" s="2">
        <v>40</v>
      </c>
      <c r="AH138" s="2">
        <v>38</v>
      </c>
      <c r="AI138" s="2">
        <v>38</v>
      </c>
      <c r="AJ138" s="2">
        <v>38</v>
      </c>
      <c r="AK138" s="2">
        <v>38</v>
      </c>
      <c r="AL138" s="2">
        <v>42</v>
      </c>
      <c r="AM138" s="2">
        <v>795.18600000000004</v>
      </c>
      <c r="AN138" s="2">
        <v>0</v>
      </c>
      <c r="AP138" s="2">
        <v>116.00138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7</v>
      </c>
      <c r="CT138" s="65">
        <v>6</v>
      </c>
      <c r="CU138" s="65">
        <v>10</v>
      </c>
      <c r="CV138" s="65">
        <v>6</v>
      </c>
      <c r="CW138" s="65">
        <v>7</v>
      </c>
      <c r="CX138" s="65">
        <v>6</v>
      </c>
      <c r="CY138" s="65">
        <v>8</v>
      </c>
      <c r="CZ138" s="65">
        <v>7</v>
      </c>
      <c r="DA138" s="65">
        <v>8</v>
      </c>
      <c r="DB138" s="65">
        <v>8</v>
      </c>
      <c r="DC138" s="65">
        <v>7</v>
      </c>
      <c r="DD138" s="65">
        <v>7</v>
      </c>
      <c r="DE138" s="65">
        <v>6</v>
      </c>
      <c r="DF138" s="65">
        <v>10</v>
      </c>
      <c r="DG138" s="65">
        <v>6</v>
      </c>
      <c r="DH138" s="65">
        <v>7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445</v>
      </c>
      <c r="DU138" s="2" t="s">
        <v>428</v>
      </c>
      <c r="DV138" s="2">
        <v>35</v>
      </c>
      <c r="DW138" s="2" t="s">
        <v>1</v>
      </c>
      <c r="DX138" s="2">
        <v>38</v>
      </c>
      <c r="DY138" s="2">
        <v>3</v>
      </c>
      <c r="DZ138" s="2">
        <v>3</v>
      </c>
      <c r="EA138" s="2">
        <v>5</v>
      </c>
      <c r="EB138" s="2">
        <v>3</v>
      </c>
      <c r="EC138" s="2">
        <v>3</v>
      </c>
      <c r="ED138" s="2">
        <v>3</v>
      </c>
      <c r="EE138" s="2">
        <v>4</v>
      </c>
      <c r="EF138" s="2">
        <v>3</v>
      </c>
      <c r="EG138" s="2">
        <v>4</v>
      </c>
      <c r="EH138" s="2">
        <v>5</v>
      </c>
      <c r="EI138" s="2">
        <v>4</v>
      </c>
      <c r="EJ138" s="2">
        <v>4</v>
      </c>
      <c r="EK138" s="2">
        <v>3</v>
      </c>
      <c r="EL138" s="2">
        <v>6</v>
      </c>
      <c r="EM138" s="2">
        <v>3</v>
      </c>
      <c r="EN138" s="2">
        <v>3</v>
      </c>
      <c r="EO138" s="2">
        <v>4</v>
      </c>
      <c r="EP138" s="2">
        <v>3</v>
      </c>
      <c r="EQ138" s="2">
        <v>5</v>
      </c>
      <c r="ER138" s="2">
        <v>3</v>
      </c>
      <c r="ES138" s="2">
        <v>4</v>
      </c>
      <c r="ET138" s="2">
        <v>3</v>
      </c>
      <c r="EU138" s="2">
        <v>4</v>
      </c>
      <c r="EV138" s="2">
        <v>4</v>
      </c>
      <c r="EW138" s="2">
        <v>4</v>
      </c>
      <c r="EX138" s="2">
        <v>3</v>
      </c>
      <c r="EY138" s="2">
        <v>3</v>
      </c>
      <c r="EZ138" s="2">
        <v>3</v>
      </c>
      <c r="FA138" s="2">
        <v>3</v>
      </c>
      <c r="FB138" s="2">
        <v>4</v>
      </c>
      <c r="FC138" s="2">
        <v>3</v>
      </c>
      <c r="FD138" s="2">
        <v>4</v>
      </c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746</v>
      </c>
      <c r="B139" s="2" t="s">
        <v>437</v>
      </c>
      <c r="C139" s="2" t="s">
        <v>746</v>
      </c>
      <c r="D139" s="2">
        <v>1</v>
      </c>
      <c r="E139" s="2">
        <v>0</v>
      </c>
      <c r="F139" s="2">
        <v>10</v>
      </c>
      <c r="G139" s="2">
        <v>5</v>
      </c>
      <c r="H139" s="2">
        <v>1</v>
      </c>
      <c r="I139" s="2">
        <v>15</v>
      </c>
      <c r="J139" s="2">
        <v>58</v>
      </c>
      <c r="K139" s="2">
        <v>60</v>
      </c>
      <c r="L139" s="2">
        <v>0</v>
      </c>
      <c r="M139" s="2">
        <v>0</v>
      </c>
      <c r="N139" s="2">
        <v>0</v>
      </c>
      <c r="O139" s="2">
        <v>118</v>
      </c>
      <c r="P139" s="2">
        <v>118</v>
      </c>
      <c r="Q139" s="2">
        <v>118</v>
      </c>
      <c r="R139" s="2">
        <v>118</v>
      </c>
      <c r="S139" s="2">
        <v>58</v>
      </c>
      <c r="T139" s="2">
        <v>-0.125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1</v>
      </c>
      <c r="Z139" s="2">
        <v>7</v>
      </c>
      <c r="AA139" s="2">
        <v>0</v>
      </c>
      <c r="AB139" s="2">
        <v>8</v>
      </c>
      <c r="AG139" s="2">
        <v>36</v>
      </c>
      <c r="AH139" s="2">
        <v>42</v>
      </c>
      <c r="AI139" s="2">
        <v>42</v>
      </c>
      <c r="AJ139" s="2">
        <v>42</v>
      </c>
      <c r="AK139" s="2">
        <v>42</v>
      </c>
      <c r="AL139" s="2">
        <v>43</v>
      </c>
      <c r="AM139" s="2">
        <v>775.20699999999999</v>
      </c>
      <c r="AN139" s="2">
        <v>0</v>
      </c>
      <c r="AP139" s="2">
        <v>118.00139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1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6</v>
      </c>
      <c r="CT139" s="65">
        <v>5</v>
      </c>
      <c r="CU139" s="65">
        <v>9</v>
      </c>
      <c r="CV139" s="65">
        <v>8</v>
      </c>
      <c r="CW139" s="65">
        <v>8</v>
      </c>
      <c r="CX139" s="65">
        <v>8</v>
      </c>
      <c r="CY139" s="65">
        <v>8</v>
      </c>
      <c r="CZ139" s="65">
        <v>7</v>
      </c>
      <c r="DA139" s="65">
        <v>8</v>
      </c>
      <c r="DB139" s="65">
        <v>8</v>
      </c>
      <c r="DC139" s="65">
        <v>7</v>
      </c>
      <c r="DD139" s="65">
        <v>9</v>
      </c>
      <c r="DE139" s="65">
        <v>6</v>
      </c>
      <c r="DF139" s="65">
        <v>8</v>
      </c>
      <c r="DG139" s="65">
        <v>6</v>
      </c>
      <c r="DH139" s="65">
        <v>7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384</v>
      </c>
      <c r="DU139" s="2" t="s">
        <v>428</v>
      </c>
      <c r="DV139" s="2">
        <v>38</v>
      </c>
      <c r="DW139" s="2" t="s">
        <v>1</v>
      </c>
      <c r="DX139" s="2">
        <v>42</v>
      </c>
      <c r="DY139" s="2">
        <v>3</v>
      </c>
      <c r="DZ139" s="2">
        <v>2</v>
      </c>
      <c r="EA139" s="2">
        <v>6</v>
      </c>
      <c r="EB139" s="2">
        <v>4</v>
      </c>
      <c r="EC139" s="2">
        <v>5</v>
      </c>
      <c r="ED139" s="2">
        <v>4</v>
      </c>
      <c r="EE139" s="2">
        <v>4</v>
      </c>
      <c r="EF139" s="2">
        <v>3</v>
      </c>
      <c r="EG139" s="2">
        <v>3</v>
      </c>
      <c r="EH139" s="2">
        <v>3</v>
      </c>
      <c r="EI139" s="2">
        <v>3</v>
      </c>
      <c r="EJ139" s="2">
        <v>4</v>
      </c>
      <c r="EK139" s="2">
        <v>3</v>
      </c>
      <c r="EL139" s="2">
        <v>4</v>
      </c>
      <c r="EM139" s="2">
        <v>3</v>
      </c>
      <c r="EN139" s="2">
        <v>4</v>
      </c>
      <c r="EO139" s="2">
        <v>3</v>
      </c>
      <c r="EP139" s="2">
        <v>3</v>
      </c>
      <c r="EQ139" s="2">
        <v>3</v>
      </c>
      <c r="ER139" s="2">
        <v>4</v>
      </c>
      <c r="ES139" s="2">
        <v>3</v>
      </c>
      <c r="ET139" s="2">
        <v>4</v>
      </c>
      <c r="EU139" s="2">
        <v>4</v>
      </c>
      <c r="EV139" s="2">
        <v>4</v>
      </c>
      <c r="EW139" s="2">
        <v>5</v>
      </c>
      <c r="EX139" s="2">
        <v>5</v>
      </c>
      <c r="EY139" s="2">
        <v>4</v>
      </c>
      <c r="EZ139" s="2">
        <v>5</v>
      </c>
      <c r="FA139" s="2">
        <v>3</v>
      </c>
      <c r="FB139" s="2">
        <v>4</v>
      </c>
      <c r="FC139" s="2">
        <v>3</v>
      </c>
      <c r="FD139" s="2">
        <v>3</v>
      </c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747</v>
      </c>
      <c r="B140" s="2" t="s">
        <v>386</v>
      </c>
      <c r="C140" s="2" t="s">
        <v>747</v>
      </c>
      <c r="D140" s="2">
        <v>0</v>
      </c>
      <c r="E140" s="2">
        <v>0</v>
      </c>
      <c r="F140" s="2">
        <v>11</v>
      </c>
      <c r="G140" s="2">
        <v>5</v>
      </c>
      <c r="H140" s="2">
        <v>0</v>
      </c>
      <c r="I140" s="2">
        <v>16</v>
      </c>
      <c r="J140" s="2">
        <v>56</v>
      </c>
      <c r="K140" s="2">
        <v>63</v>
      </c>
      <c r="L140" s="2">
        <v>0</v>
      </c>
      <c r="M140" s="2">
        <v>0</v>
      </c>
      <c r="N140" s="2">
        <v>0</v>
      </c>
      <c r="O140" s="2">
        <v>119</v>
      </c>
      <c r="P140" s="2">
        <v>119</v>
      </c>
      <c r="Q140" s="2">
        <v>119</v>
      </c>
      <c r="R140" s="2">
        <v>119</v>
      </c>
      <c r="S140" s="2">
        <v>56</v>
      </c>
      <c r="T140" s="2">
        <v>-0.4375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0</v>
      </c>
      <c r="Z140" s="2">
        <v>5</v>
      </c>
      <c r="AA140" s="2">
        <v>0</v>
      </c>
      <c r="AB140" s="2">
        <v>11</v>
      </c>
      <c r="AG140" s="2">
        <v>29</v>
      </c>
      <c r="AH140" s="2">
        <v>43</v>
      </c>
      <c r="AI140" s="2">
        <v>43</v>
      </c>
      <c r="AJ140" s="2">
        <v>43</v>
      </c>
      <c r="AK140" s="2">
        <v>43</v>
      </c>
      <c r="AL140" s="2">
        <v>44</v>
      </c>
      <c r="AM140" s="2">
        <v>765.21699999999998</v>
      </c>
      <c r="AN140" s="2">
        <v>715</v>
      </c>
      <c r="AO140" s="2">
        <v>50.216999999999985</v>
      </c>
      <c r="AP140" s="2">
        <v>119.0014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7</v>
      </c>
      <c r="CT140" s="65">
        <v>7</v>
      </c>
      <c r="CU140" s="65">
        <v>8</v>
      </c>
      <c r="CV140" s="65">
        <v>8</v>
      </c>
      <c r="CW140" s="65">
        <v>7</v>
      </c>
      <c r="CX140" s="65">
        <v>6</v>
      </c>
      <c r="CY140" s="65">
        <v>6</v>
      </c>
      <c r="CZ140" s="65">
        <v>7</v>
      </c>
      <c r="DA140" s="65">
        <v>8</v>
      </c>
      <c r="DB140" s="65">
        <v>10</v>
      </c>
      <c r="DC140" s="65">
        <v>6</v>
      </c>
      <c r="DD140" s="65">
        <v>8</v>
      </c>
      <c r="DE140" s="65">
        <v>6</v>
      </c>
      <c r="DF140" s="65">
        <v>11</v>
      </c>
      <c r="DG140" s="65">
        <v>7</v>
      </c>
      <c r="DH140" s="65">
        <v>7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201</v>
      </c>
      <c r="DU140" s="2" t="s">
        <v>428</v>
      </c>
      <c r="DV140" s="2">
        <v>39</v>
      </c>
      <c r="DW140" s="2" t="s">
        <v>1</v>
      </c>
      <c r="DX140" s="2">
        <v>43</v>
      </c>
      <c r="DY140" s="2">
        <v>3</v>
      </c>
      <c r="DZ140" s="2">
        <v>4</v>
      </c>
      <c r="EA140" s="2">
        <v>3</v>
      </c>
      <c r="EB140" s="2">
        <v>3</v>
      </c>
      <c r="EC140" s="2">
        <v>3</v>
      </c>
      <c r="ED140" s="2">
        <v>3</v>
      </c>
      <c r="EE140" s="2">
        <v>3</v>
      </c>
      <c r="EF140" s="2">
        <v>3</v>
      </c>
      <c r="EG140" s="2">
        <v>4</v>
      </c>
      <c r="EH140" s="2">
        <v>5</v>
      </c>
      <c r="EI140" s="2">
        <v>3</v>
      </c>
      <c r="EJ140" s="2">
        <v>4</v>
      </c>
      <c r="EK140" s="2">
        <v>3</v>
      </c>
      <c r="EL140" s="2">
        <v>6</v>
      </c>
      <c r="EM140" s="2">
        <v>3</v>
      </c>
      <c r="EN140" s="2">
        <v>3</v>
      </c>
      <c r="EO140" s="2">
        <v>4</v>
      </c>
      <c r="EP140" s="2">
        <v>3</v>
      </c>
      <c r="EQ140" s="2">
        <v>5</v>
      </c>
      <c r="ER140" s="2">
        <v>5</v>
      </c>
      <c r="ES140" s="2">
        <v>4</v>
      </c>
      <c r="ET140" s="2">
        <v>3</v>
      </c>
      <c r="EU140" s="2">
        <v>3</v>
      </c>
      <c r="EV140" s="2">
        <v>4</v>
      </c>
      <c r="EW140" s="2">
        <v>4</v>
      </c>
      <c r="EX140" s="2">
        <v>5</v>
      </c>
      <c r="EY140" s="2">
        <v>3</v>
      </c>
      <c r="EZ140" s="2">
        <v>4</v>
      </c>
      <c r="FA140" s="2">
        <v>3</v>
      </c>
      <c r="FB140" s="2">
        <v>5</v>
      </c>
      <c r="FC140" s="2">
        <v>4</v>
      </c>
      <c r="FD140" s="2">
        <v>4</v>
      </c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748</v>
      </c>
      <c r="B141" s="2" t="s">
        <v>503</v>
      </c>
      <c r="C141" s="2" t="s">
        <v>748</v>
      </c>
      <c r="D141" s="2">
        <v>2</v>
      </c>
      <c r="E141" s="2">
        <v>0</v>
      </c>
      <c r="F141" s="2">
        <v>12</v>
      </c>
      <c r="G141" s="2">
        <v>5</v>
      </c>
      <c r="H141" s="2">
        <v>2</v>
      </c>
      <c r="I141" s="2">
        <v>17</v>
      </c>
      <c r="J141" s="2">
        <v>62</v>
      </c>
      <c r="K141" s="2">
        <v>58</v>
      </c>
      <c r="L141" s="2">
        <v>0</v>
      </c>
      <c r="M141" s="2">
        <v>0</v>
      </c>
      <c r="N141" s="2">
        <v>0</v>
      </c>
      <c r="O141" s="2">
        <v>120</v>
      </c>
      <c r="P141" s="2">
        <v>120</v>
      </c>
      <c r="Q141" s="2">
        <v>120</v>
      </c>
      <c r="R141" s="2">
        <v>120</v>
      </c>
      <c r="S141" s="2">
        <v>62</v>
      </c>
      <c r="T141" s="2">
        <v>0.25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0</v>
      </c>
      <c r="Z141" s="2">
        <v>9</v>
      </c>
      <c r="AA141" s="2">
        <v>2</v>
      </c>
      <c r="AB141" s="2">
        <v>8</v>
      </c>
      <c r="AG141" s="2">
        <v>44</v>
      </c>
      <c r="AH141" s="2">
        <v>44</v>
      </c>
      <c r="AI141" s="2">
        <v>44</v>
      </c>
      <c r="AJ141" s="2">
        <v>44</v>
      </c>
      <c r="AK141" s="2">
        <v>44</v>
      </c>
      <c r="AL141" s="2">
        <v>45</v>
      </c>
      <c r="AM141" s="2">
        <v>755.22699999999998</v>
      </c>
      <c r="AN141" s="2">
        <v>690</v>
      </c>
      <c r="AO141" s="2">
        <v>65.226999999999975</v>
      </c>
      <c r="AP141" s="2">
        <v>120.00141000000001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1</v>
      </c>
      <c r="BT141" s="65">
        <v>0</v>
      </c>
      <c r="BU141" s="65">
        <v>0</v>
      </c>
      <c r="BV141" s="65">
        <v>0</v>
      </c>
      <c r="BW141" s="65">
        <v>0</v>
      </c>
      <c r="BX141" s="65">
        <v>1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6</v>
      </c>
      <c r="CT141" s="65">
        <v>5</v>
      </c>
      <c r="CU141" s="65">
        <v>9</v>
      </c>
      <c r="CV141" s="65">
        <v>8</v>
      </c>
      <c r="CW141" s="65">
        <v>7</v>
      </c>
      <c r="CX141" s="65">
        <v>8</v>
      </c>
      <c r="CY141" s="65">
        <v>7</v>
      </c>
      <c r="CZ141" s="65">
        <v>7</v>
      </c>
      <c r="DA141" s="65">
        <v>6</v>
      </c>
      <c r="DB141" s="65">
        <v>12</v>
      </c>
      <c r="DC141" s="65">
        <v>8</v>
      </c>
      <c r="DD141" s="65">
        <v>7</v>
      </c>
      <c r="DE141" s="65">
        <v>6</v>
      </c>
      <c r="DF141" s="65">
        <v>11</v>
      </c>
      <c r="DG141" s="65">
        <v>6</v>
      </c>
      <c r="DH141" s="65">
        <v>7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483</v>
      </c>
      <c r="DU141" s="2" t="s">
        <v>428</v>
      </c>
      <c r="DV141" s="2">
        <v>40</v>
      </c>
      <c r="DW141" s="2" t="s">
        <v>1</v>
      </c>
      <c r="DX141" s="2">
        <v>44</v>
      </c>
      <c r="DY141" s="2">
        <v>3</v>
      </c>
      <c r="DZ141" s="2">
        <v>3</v>
      </c>
      <c r="EA141" s="2">
        <v>4</v>
      </c>
      <c r="EB141" s="2">
        <v>4</v>
      </c>
      <c r="EC141" s="2">
        <v>4</v>
      </c>
      <c r="ED141" s="2">
        <v>4</v>
      </c>
      <c r="EE141" s="2">
        <v>5</v>
      </c>
      <c r="EF141" s="2">
        <v>3</v>
      </c>
      <c r="EG141" s="2">
        <v>3</v>
      </c>
      <c r="EH141" s="2">
        <v>7</v>
      </c>
      <c r="EI141" s="2">
        <v>4</v>
      </c>
      <c r="EJ141" s="2">
        <v>3</v>
      </c>
      <c r="EK141" s="2">
        <v>3</v>
      </c>
      <c r="EL141" s="2">
        <v>5</v>
      </c>
      <c r="EM141" s="2">
        <v>3</v>
      </c>
      <c r="EN141" s="2">
        <v>4</v>
      </c>
      <c r="EO141" s="2">
        <v>3</v>
      </c>
      <c r="EP141" s="2">
        <v>2</v>
      </c>
      <c r="EQ141" s="2">
        <v>5</v>
      </c>
      <c r="ER141" s="2">
        <v>4</v>
      </c>
      <c r="ES141" s="2">
        <v>3</v>
      </c>
      <c r="ET141" s="2">
        <v>4</v>
      </c>
      <c r="EU141" s="2">
        <v>2</v>
      </c>
      <c r="EV141" s="2">
        <v>4</v>
      </c>
      <c r="EW141" s="2">
        <v>3</v>
      </c>
      <c r="EX141" s="2">
        <v>5</v>
      </c>
      <c r="EY141" s="2">
        <v>4</v>
      </c>
      <c r="EZ141" s="2">
        <v>4</v>
      </c>
      <c r="FA141" s="2">
        <v>3</v>
      </c>
      <c r="FB141" s="2">
        <v>6</v>
      </c>
      <c r="FC141" s="2">
        <v>3</v>
      </c>
      <c r="FD141" s="2">
        <v>3</v>
      </c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749</v>
      </c>
      <c r="B142" s="2" t="s">
        <v>460</v>
      </c>
      <c r="C142" s="2" t="s">
        <v>749</v>
      </c>
      <c r="D142" s="2">
        <v>1</v>
      </c>
      <c r="E142" s="2">
        <v>0</v>
      </c>
      <c r="F142" s="2">
        <v>13</v>
      </c>
      <c r="G142" s="2">
        <v>5</v>
      </c>
      <c r="H142" s="2">
        <v>1</v>
      </c>
      <c r="I142" s="2">
        <v>18</v>
      </c>
      <c r="J142" s="2">
        <v>62</v>
      </c>
      <c r="K142" s="2">
        <v>59</v>
      </c>
      <c r="L142" s="2">
        <v>0</v>
      </c>
      <c r="M142" s="2">
        <v>0</v>
      </c>
      <c r="N142" s="2">
        <v>0</v>
      </c>
      <c r="O142" s="2">
        <v>121</v>
      </c>
      <c r="P142" s="2">
        <v>121</v>
      </c>
      <c r="Q142" s="2">
        <v>121</v>
      </c>
      <c r="R142" s="2">
        <v>121</v>
      </c>
      <c r="S142" s="2">
        <v>62</v>
      </c>
      <c r="T142" s="2">
        <v>0.1875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0</v>
      </c>
      <c r="Z142" s="2">
        <v>10</v>
      </c>
      <c r="AA142" s="2">
        <v>1</v>
      </c>
      <c r="AB142" s="2">
        <v>8</v>
      </c>
      <c r="AG142" s="2">
        <v>44</v>
      </c>
      <c r="AH142" s="2">
        <v>45</v>
      </c>
      <c r="AI142" s="2">
        <v>45</v>
      </c>
      <c r="AJ142" s="2">
        <v>45</v>
      </c>
      <c r="AK142" s="2">
        <v>45</v>
      </c>
      <c r="AL142" s="2">
        <v>46</v>
      </c>
      <c r="AM142" s="2">
        <v>745.23699999999997</v>
      </c>
      <c r="AN142" s="2">
        <v>711</v>
      </c>
      <c r="AO142" s="2">
        <v>34.236999999999966</v>
      </c>
      <c r="AP142" s="2">
        <v>121.00142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1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7</v>
      </c>
      <c r="CT142" s="65">
        <v>5</v>
      </c>
      <c r="CU142" s="65">
        <v>8</v>
      </c>
      <c r="CV142" s="65">
        <v>10</v>
      </c>
      <c r="CW142" s="65">
        <v>7</v>
      </c>
      <c r="CX142" s="65">
        <v>6</v>
      </c>
      <c r="CY142" s="65">
        <v>8</v>
      </c>
      <c r="CZ142" s="65">
        <v>8</v>
      </c>
      <c r="DA142" s="65">
        <v>8</v>
      </c>
      <c r="DB142" s="65">
        <v>7</v>
      </c>
      <c r="DC142" s="65">
        <v>7</v>
      </c>
      <c r="DD142" s="65">
        <v>9</v>
      </c>
      <c r="DE142" s="65">
        <v>6</v>
      </c>
      <c r="DF142" s="65">
        <v>12</v>
      </c>
      <c r="DG142" s="65">
        <v>7</v>
      </c>
      <c r="DH142" s="65">
        <v>6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444</v>
      </c>
      <c r="DU142" s="2" t="s">
        <v>428</v>
      </c>
      <c r="DV142" s="2">
        <v>41</v>
      </c>
      <c r="DW142" s="2" t="s">
        <v>1</v>
      </c>
      <c r="DX142" s="2">
        <v>45</v>
      </c>
      <c r="DY142" s="2">
        <v>3</v>
      </c>
      <c r="DZ142" s="2">
        <v>3</v>
      </c>
      <c r="EA142" s="2">
        <v>4</v>
      </c>
      <c r="EB142" s="2">
        <v>4</v>
      </c>
      <c r="EC142" s="2">
        <v>4</v>
      </c>
      <c r="ED142" s="2">
        <v>3</v>
      </c>
      <c r="EE142" s="2">
        <v>5</v>
      </c>
      <c r="EF142" s="2">
        <v>4</v>
      </c>
      <c r="EG142" s="2">
        <v>4</v>
      </c>
      <c r="EH142" s="2">
        <v>3</v>
      </c>
      <c r="EI142" s="2">
        <v>4</v>
      </c>
      <c r="EJ142" s="2">
        <v>5</v>
      </c>
      <c r="EK142" s="2">
        <v>3</v>
      </c>
      <c r="EL142" s="2">
        <v>6</v>
      </c>
      <c r="EM142" s="2">
        <v>4</v>
      </c>
      <c r="EN142" s="2">
        <v>3</v>
      </c>
      <c r="EO142" s="2">
        <v>4</v>
      </c>
      <c r="EP142" s="2">
        <v>2</v>
      </c>
      <c r="EQ142" s="2">
        <v>4</v>
      </c>
      <c r="ER142" s="2">
        <v>6</v>
      </c>
      <c r="ES142" s="2">
        <v>3</v>
      </c>
      <c r="ET142" s="2">
        <v>3</v>
      </c>
      <c r="EU142" s="2">
        <v>3</v>
      </c>
      <c r="EV142" s="2">
        <v>4</v>
      </c>
      <c r="EW142" s="2">
        <v>4</v>
      </c>
      <c r="EX142" s="2">
        <v>4</v>
      </c>
      <c r="EY142" s="2">
        <v>3</v>
      </c>
      <c r="EZ142" s="2">
        <v>4</v>
      </c>
      <c r="FA142" s="2">
        <v>3</v>
      </c>
      <c r="FB142" s="2">
        <v>6</v>
      </c>
      <c r="FC142" s="2">
        <v>3</v>
      </c>
      <c r="FD142" s="2">
        <v>3</v>
      </c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750</v>
      </c>
      <c r="B143" s="2" t="s">
        <v>498</v>
      </c>
      <c r="C143" s="2" t="s">
        <v>750</v>
      </c>
      <c r="D143" s="2">
        <v>1</v>
      </c>
      <c r="E143" s="2">
        <v>0</v>
      </c>
      <c r="F143" s="2">
        <v>13</v>
      </c>
      <c r="G143" s="2">
        <v>6</v>
      </c>
      <c r="H143" s="2">
        <v>1</v>
      </c>
      <c r="I143" s="2">
        <v>19</v>
      </c>
      <c r="J143" s="2">
        <v>64</v>
      </c>
      <c r="K143" s="2">
        <v>58</v>
      </c>
      <c r="L143" s="2">
        <v>0</v>
      </c>
      <c r="M143" s="2">
        <v>0</v>
      </c>
      <c r="N143" s="2">
        <v>0</v>
      </c>
      <c r="O143" s="2">
        <v>122</v>
      </c>
      <c r="P143" s="2">
        <v>122</v>
      </c>
      <c r="Q143" s="2">
        <v>122</v>
      </c>
      <c r="R143" s="2">
        <v>122</v>
      </c>
      <c r="S143" s="2">
        <v>64</v>
      </c>
      <c r="T143" s="2">
        <v>0.375</v>
      </c>
      <c r="U143" s="2">
        <v>0</v>
      </c>
      <c r="V143" s="2" t="e">
        <v>#DIV/0!</v>
      </c>
      <c r="W143" s="2">
        <v>0</v>
      </c>
      <c r="X143" s="2" t="e">
        <v>#DIV/0!</v>
      </c>
      <c r="Y143" s="2">
        <v>0</v>
      </c>
      <c r="Z143" s="2">
        <v>11</v>
      </c>
      <c r="AA143" s="2">
        <v>1</v>
      </c>
      <c r="AB143" s="2">
        <v>8</v>
      </c>
      <c r="AG143" s="2">
        <v>49</v>
      </c>
      <c r="AH143" s="2">
        <v>46</v>
      </c>
      <c r="AI143" s="2">
        <v>46</v>
      </c>
      <c r="AJ143" s="2">
        <v>46</v>
      </c>
      <c r="AK143" s="2">
        <v>46</v>
      </c>
      <c r="AL143" s="2">
        <v>47</v>
      </c>
      <c r="AM143" s="2">
        <v>735.24699999999996</v>
      </c>
      <c r="AN143" s="2">
        <v>679</v>
      </c>
      <c r="AO143" s="2">
        <v>56.246999999999957</v>
      </c>
      <c r="AP143" s="2">
        <v>122.00143</v>
      </c>
      <c r="AQ143" s="65">
        <v>2</v>
      </c>
      <c r="AR143" s="65">
        <v>2</v>
      </c>
      <c r="AS143" s="65">
        <v>2</v>
      </c>
      <c r="AT143" s="65">
        <v>2</v>
      </c>
      <c r="AU143" s="65">
        <v>2</v>
      </c>
      <c r="AV143" s="65">
        <v>2</v>
      </c>
      <c r="AW143" s="65">
        <v>2</v>
      </c>
      <c r="AX143" s="65">
        <v>2</v>
      </c>
      <c r="AY143" s="65">
        <v>2</v>
      </c>
      <c r="AZ143" s="65">
        <v>2</v>
      </c>
      <c r="BA143" s="65">
        <v>2</v>
      </c>
      <c r="BB143" s="65">
        <v>2</v>
      </c>
      <c r="BC143" s="65">
        <v>2</v>
      </c>
      <c r="BD143" s="65">
        <v>2</v>
      </c>
      <c r="BE143" s="65">
        <v>2</v>
      </c>
      <c r="BF143" s="65">
        <v>2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8</v>
      </c>
      <c r="CT143" s="65">
        <v>5</v>
      </c>
      <c r="CU143" s="65">
        <v>9</v>
      </c>
      <c r="CV143" s="65">
        <v>9</v>
      </c>
      <c r="CW143" s="65">
        <v>8</v>
      </c>
      <c r="CX143" s="65">
        <v>7</v>
      </c>
      <c r="CY143" s="65">
        <v>7</v>
      </c>
      <c r="CZ143" s="65">
        <v>7</v>
      </c>
      <c r="DA143" s="65">
        <v>8</v>
      </c>
      <c r="DB143" s="65">
        <v>7</v>
      </c>
      <c r="DC143" s="65">
        <v>6</v>
      </c>
      <c r="DD143" s="65">
        <v>8</v>
      </c>
      <c r="DE143" s="65">
        <v>6</v>
      </c>
      <c r="DF143" s="65">
        <v>12</v>
      </c>
      <c r="DG143" s="65">
        <v>8</v>
      </c>
      <c r="DH143" s="65">
        <v>7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381</v>
      </c>
      <c r="DU143" s="2" t="s">
        <v>428</v>
      </c>
      <c r="DV143" s="2">
        <v>42</v>
      </c>
      <c r="DW143" s="2" t="s">
        <v>1</v>
      </c>
      <c r="DX143" s="2">
        <v>46</v>
      </c>
      <c r="DY143" s="2">
        <v>4</v>
      </c>
      <c r="DZ143" s="2">
        <v>3</v>
      </c>
      <c r="EA143" s="2">
        <v>5</v>
      </c>
      <c r="EB143" s="2">
        <v>4</v>
      </c>
      <c r="EC143" s="2">
        <v>4</v>
      </c>
      <c r="ED143" s="2">
        <v>3</v>
      </c>
      <c r="EE143" s="2">
        <v>4</v>
      </c>
      <c r="EF143" s="2">
        <v>4</v>
      </c>
      <c r="EG143" s="2">
        <v>5</v>
      </c>
      <c r="EH143" s="2">
        <v>4</v>
      </c>
      <c r="EI143" s="2">
        <v>3</v>
      </c>
      <c r="EJ143" s="2">
        <v>4</v>
      </c>
      <c r="EK143" s="2">
        <v>3</v>
      </c>
      <c r="EL143" s="2">
        <v>6</v>
      </c>
      <c r="EM143" s="2">
        <v>5</v>
      </c>
      <c r="EN143" s="2">
        <v>3</v>
      </c>
      <c r="EO143" s="2">
        <v>4</v>
      </c>
      <c r="EP143" s="2">
        <v>2</v>
      </c>
      <c r="EQ143" s="2">
        <v>4</v>
      </c>
      <c r="ER143" s="2">
        <v>5</v>
      </c>
      <c r="ES143" s="2">
        <v>4</v>
      </c>
      <c r="ET143" s="2">
        <v>4</v>
      </c>
      <c r="EU143" s="2">
        <v>3</v>
      </c>
      <c r="EV143" s="2">
        <v>3</v>
      </c>
      <c r="EW143" s="2">
        <v>3</v>
      </c>
      <c r="EX143" s="2">
        <v>3</v>
      </c>
      <c r="EY143" s="2">
        <v>3</v>
      </c>
      <c r="EZ143" s="2">
        <v>4</v>
      </c>
      <c r="FA143" s="2">
        <v>3</v>
      </c>
      <c r="FB143" s="2">
        <v>6</v>
      </c>
      <c r="FC143" s="2">
        <v>3</v>
      </c>
      <c r="FD143" s="2">
        <v>4</v>
      </c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751</v>
      </c>
      <c r="B144" s="2" t="s">
        <v>383</v>
      </c>
      <c r="C144" s="2" t="s">
        <v>751</v>
      </c>
      <c r="D144" s="2">
        <v>1</v>
      </c>
      <c r="E144" s="2">
        <v>0</v>
      </c>
      <c r="F144" s="2">
        <v>14</v>
      </c>
      <c r="G144" s="2">
        <v>6</v>
      </c>
      <c r="H144" s="2">
        <v>1</v>
      </c>
      <c r="I144" s="2">
        <v>20</v>
      </c>
      <c r="J144" s="2">
        <v>63</v>
      </c>
      <c r="K144" s="2">
        <v>60</v>
      </c>
      <c r="L144" s="2">
        <v>0</v>
      </c>
      <c r="M144" s="2">
        <v>0</v>
      </c>
      <c r="N144" s="2">
        <v>0</v>
      </c>
      <c r="O144" s="2">
        <v>123</v>
      </c>
      <c r="P144" s="2">
        <v>123</v>
      </c>
      <c r="Q144" s="2">
        <v>123</v>
      </c>
      <c r="R144" s="2">
        <v>123</v>
      </c>
      <c r="S144" s="2">
        <v>63</v>
      </c>
      <c r="T144" s="2">
        <v>0.1875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1</v>
      </c>
      <c r="Z144" s="2">
        <v>11</v>
      </c>
      <c r="AA144" s="2">
        <v>0</v>
      </c>
      <c r="AB144" s="2">
        <v>9</v>
      </c>
      <c r="AG144" s="2">
        <v>47</v>
      </c>
      <c r="AH144" s="2">
        <v>47</v>
      </c>
      <c r="AI144" s="2">
        <v>47</v>
      </c>
      <c r="AJ144" s="2">
        <v>47</v>
      </c>
      <c r="AK144" s="2">
        <v>47</v>
      </c>
      <c r="AL144" s="2">
        <v>48</v>
      </c>
      <c r="AM144" s="2">
        <v>725.25800000000004</v>
      </c>
      <c r="AN144" s="2">
        <v>0</v>
      </c>
      <c r="AP144" s="2">
        <v>123.00144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2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1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7</v>
      </c>
      <c r="CT144" s="65">
        <v>7</v>
      </c>
      <c r="CU144" s="65">
        <v>9</v>
      </c>
      <c r="CV144" s="65">
        <v>9</v>
      </c>
      <c r="CW144" s="65">
        <v>7</v>
      </c>
      <c r="CX144" s="65">
        <v>8</v>
      </c>
      <c r="CY144" s="65">
        <v>5</v>
      </c>
      <c r="CZ144" s="65">
        <v>8</v>
      </c>
      <c r="DA144" s="65">
        <v>7</v>
      </c>
      <c r="DB144" s="65">
        <v>9</v>
      </c>
      <c r="DC144" s="65">
        <v>7</v>
      </c>
      <c r="DD144" s="65">
        <v>8</v>
      </c>
      <c r="DE144" s="65">
        <v>6</v>
      </c>
      <c r="DF144" s="65">
        <v>10</v>
      </c>
      <c r="DG144" s="65">
        <v>6</v>
      </c>
      <c r="DH144" s="65">
        <v>10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396</v>
      </c>
      <c r="DU144" s="2" t="s">
        <v>428</v>
      </c>
      <c r="DV144" s="2">
        <v>43</v>
      </c>
      <c r="DW144" s="2" t="s">
        <v>1</v>
      </c>
      <c r="DX144" s="2">
        <v>47</v>
      </c>
      <c r="DY144" s="2">
        <v>4</v>
      </c>
      <c r="DZ144" s="2">
        <v>4</v>
      </c>
      <c r="EA144" s="2">
        <v>4</v>
      </c>
      <c r="EB144" s="2">
        <v>5</v>
      </c>
      <c r="EC144" s="2">
        <v>3</v>
      </c>
      <c r="ED144" s="2">
        <v>4</v>
      </c>
      <c r="EE144" s="2">
        <v>2</v>
      </c>
      <c r="EF144" s="2">
        <v>4</v>
      </c>
      <c r="EG144" s="2">
        <v>3</v>
      </c>
      <c r="EH144" s="2">
        <v>5</v>
      </c>
      <c r="EI144" s="2">
        <v>4</v>
      </c>
      <c r="EJ144" s="2">
        <v>4</v>
      </c>
      <c r="EK144" s="2">
        <v>3</v>
      </c>
      <c r="EL144" s="2">
        <v>6</v>
      </c>
      <c r="EM144" s="2">
        <v>3</v>
      </c>
      <c r="EN144" s="2">
        <v>5</v>
      </c>
      <c r="EO144" s="2">
        <v>3</v>
      </c>
      <c r="EP144" s="2">
        <v>3</v>
      </c>
      <c r="EQ144" s="2">
        <v>5</v>
      </c>
      <c r="ER144" s="2">
        <v>4</v>
      </c>
      <c r="ES144" s="2">
        <v>4</v>
      </c>
      <c r="ET144" s="2">
        <v>4</v>
      </c>
      <c r="EU144" s="2">
        <v>3</v>
      </c>
      <c r="EV144" s="2">
        <v>4</v>
      </c>
      <c r="EW144" s="2">
        <v>4</v>
      </c>
      <c r="EX144" s="2">
        <v>4</v>
      </c>
      <c r="EY144" s="2">
        <v>3</v>
      </c>
      <c r="EZ144" s="2">
        <v>4</v>
      </c>
      <c r="FA144" s="2">
        <v>3</v>
      </c>
      <c r="FB144" s="2">
        <v>4</v>
      </c>
      <c r="FC144" s="2">
        <v>3</v>
      </c>
      <c r="FD144" s="2">
        <v>5</v>
      </c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752</v>
      </c>
      <c r="B145" s="2" t="s">
        <v>481</v>
      </c>
      <c r="C145" s="2" t="s">
        <v>705</v>
      </c>
      <c r="D145" s="2">
        <v>1</v>
      </c>
      <c r="E145" s="2">
        <v>0</v>
      </c>
      <c r="F145" s="2">
        <v>11</v>
      </c>
      <c r="G145" s="2">
        <v>7</v>
      </c>
      <c r="H145" s="2">
        <v>1</v>
      </c>
      <c r="I145" s="2">
        <v>18</v>
      </c>
      <c r="J145" s="2">
        <v>64</v>
      </c>
      <c r="K145" s="2">
        <v>60</v>
      </c>
      <c r="L145" s="2">
        <v>0</v>
      </c>
      <c r="M145" s="2">
        <v>0</v>
      </c>
      <c r="N145" s="2">
        <v>0</v>
      </c>
      <c r="O145" s="2">
        <v>124</v>
      </c>
      <c r="P145" s="2">
        <v>124</v>
      </c>
      <c r="Q145" s="2">
        <v>124</v>
      </c>
      <c r="R145" s="2">
        <v>124</v>
      </c>
      <c r="S145" s="2">
        <v>64</v>
      </c>
      <c r="T145" s="2">
        <v>0.25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1</v>
      </c>
      <c r="Z145" s="2">
        <v>11</v>
      </c>
      <c r="AA145" s="2">
        <v>0</v>
      </c>
      <c r="AB145" s="2">
        <v>7</v>
      </c>
      <c r="AG145" s="2">
        <v>49</v>
      </c>
      <c r="AH145" s="2">
        <v>48</v>
      </c>
      <c r="AI145" s="2">
        <v>48</v>
      </c>
      <c r="AJ145" s="2">
        <v>48</v>
      </c>
      <c r="AK145" s="2">
        <v>48</v>
      </c>
      <c r="AL145" s="2">
        <v>50</v>
      </c>
      <c r="AM145" s="2">
        <v>715.26800000000003</v>
      </c>
      <c r="AN145" s="2">
        <v>0</v>
      </c>
      <c r="AP145" s="2">
        <v>124.00145000000001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2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1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6</v>
      </c>
      <c r="CT145" s="65">
        <v>5</v>
      </c>
      <c r="CU145" s="65">
        <v>7</v>
      </c>
      <c r="CV145" s="65">
        <v>7</v>
      </c>
      <c r="CW145" s="65">
        <v>10</v>
      </c>
      <c r="CX145" s="65">
        <v>8</v>
      </c>
      <c r="CY145" s="65">
        <v>9</v>
      </c>
      <c r="CZ145" s="65">
        <v>7</v>
      </c>
      <c r="DA145" s="65">
        <v>7</v>
      </c>
      <c r="DB145" s="65">
        <v>9</v>
      </c>
      <c r="DC145" s="65">
        <v>7</v>
      </c>
      <c r="DD145" s="65">
        <v>8</v>
      </c>
      <c r="DE145" s="65">
        <v>6</v>
      </c>
      <c r="DF145" s="65">
        <v>13</v>
      </c>
      <c r="DG145" s="65">
        <v>8</v>
      </c>
      <c r="DH145" s="65">
        <v>7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397</v>
      </c>
      <c r="DU145" s="2" t="s">
        <v>428</v>
      </c>
      <c r="DV145" s="2">
        <v>44</v>
      </c>
      <c r="DW145" s="2" t="s">
        <v>1</v>
      </c>
      <c r="DX145" s="2">
        <v>48</v>
      </c>
      <c r="DY145" s="2">
        <v>3</v>
      </c>
      <c r="DZ145" s="2">
        <v>2</v>
      </c>
      <c r="EA145" s="2">
        <v>4</v>
      </c>
      <c r="EB145" s="2">
        <v>3</v>
      </c>
      <c r="EC145" s="2">
        <v>5</v>
      </c>
      <c r="ED145" s="2">
        <v>4</v>
      </c>
      <c r="EE145" s="2">
        <v>4</v>
      </c>
      <c r="EF145" s="2">
        <v>4</v>
      </c>
      <c r="EG145" s="2">
        <v>4</v>
      </c>
      <c r="EH145" s="2">
        <v>6</v>
      </c>
      <c r="EI145" s="2">
        <v>3</v>
      </c>
      <c r="EJ145" s="2">
        <v>4</v>
      </c>
      <c r="EK145" s="2">
        <v>3</v>
      </c>
      <c r="EL145" s="2">
        <v>6</v>
      </c>
      <c r="EM145" s="2">
        <v>5</v>
      </c>
      <c r="EN145" s="2">
        <v>4</v>
      </c>
      <c r="EO145" s="2">
        <v>3</v>
      </c>
      <c r="EP145" s="2">
        <v>3</v>
      </c>
      <c r="EQ145" s="2">
        <v>3</v>
      </c>
      <c r="ER145" s="2">
        <v>4</v>
      </c>
      <c r="ES145" s="2">
        <v>5</v>
      </c>
      <c r="ET145" s="2">
        <v>4</v>
      </c>
      <c r="EU145" s="2">
        <v>5</v>
      </c>
      <c r="EV145" s="2">
        <v>3</v>
      </c>
      <c r="EW145" s="2">
        <v>3</v>
      </c>
      <c r="EX145" s="2">
        <v>3</v>
      </c>
      <c r="EY145" s="2">
        <v>4</v>
      </c>
      <c r="EZ145" s="2">
        <v>4</v>
      </c>
      <c r="FA145" s="2">
        <v>3</v>
      </c>
      <c r="FB145" s="2">
        <v>7</v>
      </c>
      <c r="FC145" s="2">
        <v>3</v>
      </c>
      <c r="FD145" s="2">
        <v>3</v>
      </c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753</v>
      </c>
      <c r="B146" s="2" t="s">
        <v>409</v>
      </c>
      <c r="C146" s="2" t="s">
        <v>753</v>
      </c>
      <c r="D146" s="2">
        <v>0</v>
      </c>
      <c r="E146" s="2">
        <v>0</v>
      </c>
      <c r="F146" s="2">
        <v>11</v>
      </c>
      <c r="G146" s="2">
        <v>8</v>
      </c>
      <c r="H146" s="2">
        <v>0</v>
      </c>
      <c r="I146" s="2">
        <v>19</v>
      </c>
      <c r="J146" s="2">
        <v>69</v>
      </c>
      <c r="K146" s="2">
        <v>60</v>
      </c>
      <c r="L146" s="2">
        <v>0</v>
      </c>
      <c r="M146" s="2">
        <v>0</v>
      </c>
      <c r="N146" s="2">
        <v>0</v>
      </c>
      <c r="O146" s="2">
        <v>129</v>
      </c>
      <c r="P146" s="2">
        <v>129</v>
      </c>
      <c r="Q146" s="2">
        <v>129</v>
      </c>
      <c r="R146" s="2">
        <v>129</v>
      </c>
      <c r="S146" s="2">
        <v>69</v>
      </c>
      <c r="T146" s="2">
        <v>0.5625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0</v>
      </c>
      <c r="Z146" s="2">
        <v>10</v>
      </c>
      <c r="AA146" s="2">
        <v>0</v>
      </c>
      <c r="AB146" s="2">
        <v>9</v>
      </c>
      <c r="AG146" s="2">
        <v>54</v>
      </c>
      <c r="AH146" s="2">
        <v>50</v>
      </c>
      <c r="AI146" s="2">
        <v>50</v>
      </c>
      <c r="AJ146" s="2">
        <v>50</v>
      </c>
      <c r="AK146" s="2">
        <v>50</v>
      </c>
      <c r="AL146" s="2">
        <v>52</v>
      </c>
      <c r="AM146" s="2">
        <v>665.31899999999996</v>
      </c>
      <c r="AN146" s="2">
        <v>722</v>
      </c>
      <c r="AO146" s="2">
        <v>-56.68100000000004</v>
      </c>
      <c r="AP146" s="2">
        <v>129.00146000000001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2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8</v>
      </c>
      <c r="CT146" s="65">
        <v>6</v>
      </c>
      <c r="CU146" s="65">
        <v>10</v>
      </c>
      <c r="CV146" s="65">
        <v>9</v>
      </c>
      <c r="CW146" s="65">
        <v>6</v>
      </c>
      <c r="CX146" s="65">
        <v>11</v>
      </c>
      <c r="CY146" s="65">
        <v>9</v>
      </c>
      <c r="CZ146" s="65">
        <v>6</v>
      </c>
      <c r="DA146" s="65">
        <v>11</v>
      </c>
      <c r="DB146" s="65">
        <v>6</v>
      </c>
      <c r="DC146" s="65">
        <v>8</v>
      </c>
      <c r="DD146" s="65">
        <v>7</v>
      </c>
      <c r="DE146" s="65">
        <v>8</v>
      </c>
      <c r="DF146" s="65">
        <v>11</v>
      </c>
      <c r="DG146" s="65">
        <v>6</v>
      </c>
      <c r="DH146" s="65">
        <v>7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460</v>
      </c>
      <c r="DU146" s="2" t="s">
        <v>428</v>
      </c>
      <c r="DV146" s="2">
        <v>45</v>
      </c>
      <c r="DW146" s="2" t="s">
        <v>1</v>
      </c>
      <c r="DX146" s="2">
        <v>50</v>
      </c>
      <c r="DY146" s="2">
        <v>4</v>
      </c>
      <c r="DZ146" s="2">
        <v>3</v>
      </c>
      <c r="EA146" s="2">
        <v>6</v>
      </c>
      <c r="EB146" s="2">
        <v>4</v>
      </c>
      <c r="EC146" s="2">
        <v>3</v>
      </c>
      <c r="ED146" s="2">
        <v>6</v>
      </c>
      <c r="EE146" s="2">
        <v>5</v>
      </c>
      <c r="EF146" s="2">
        <v>3</v>
      </c>
      <c r="EG146" s="2">
        <v>7</v>
      </c>
      <c r="EH146" s="2">
        <v>3</v>
      </c>
      <c r="EI146" s="2">
        <v>4</v>
      </c>
      <c r="EJ146" s="2">
        <v>3</v>
      </c>
      <c r="EK146" s="2">
        <v>5</v>
      </c>
      <c r="EL146" s="2">
        <v>6</v>
      </c>
      <c r="EM146" s="2">
        <v>3</v>
      </c>
      <c r="EN146" s="2">
        <v>4</v>
      </c>
      <c r="EO146" s="2">
        <v>4</v>
      </c>
      <c r="EP146" s="2">
        <v>3</v>
      </c>
      <c r="EQ146" s="2">
        <v>4</v>
      </c>
      <c r="ER146" s="2">
        <v>5</v>
      </c>
      <c r="ES146" s="2">
        <v>3</v>
      </c>
      <c r="ET146" s="2">
        <v>5</v>
      </c>
      <c r="EU146" s="2">
        <v>4</v>
      </c>
      <c r="EV146" s="2">
        <v>3</v>
      </c>
      <c r="EW146" s="2">
        <v>4</v>
      </c>
      <c r="EX146" s="2">
        <v>3</v>
      </c>
      <c r="EY146" s="2">
        <v>4</v>
      </c>
      <c r="EZ146" s="2">
        <v>4</v>
      </c>
      <c r="FA146" s="2">
        <v>3</v>
      </c>
      <c r="FB146" s="2">
        <v>5</v>
      </c>
      <c r="FC146" s="2">
        <v>3</v>
      </c>
      <c r="FD146" s="2">
        <v>3</v>
      </c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754</v>
      </c>
      <c r="B147" s="2" t="s">
        <v>502</v>
      </c>
      <c r="C147" s="2" t="s">
        <v>754</v>
      </c>
      <c r="D147" s="2">
        <v>0</v>
      </c>
      <c r="E147" s="2">
        <v>0</v>
      </c>
      <c r="F147" s="2">
        <v>12</v>
      </c>
      <c r="G147" s="2">
        <v>9</v>
      </c>
      <c r="H147" s="2">
        <v>0</v>
      </c>
      <c r="I147" s="2">
        <v>21</v>
      </c>
      <c r="J147" s="2">
        <v>66</v>
      </c>
      <c r="K147" s="2">
        <v>65</v>
      </c>
      <c r="L147" s="2">
        <v>0</v>
      </c>
      <c r="M147" s="2">
        <v>0</v>
      </c>
      <c r="N147" s="2">
        <v>0</v>
      </c>
      <c r="O147" s="2">
        <v>131</v>
      </c>
      <c r="P147" s="2">
        <v>131</v>
      </c>
      <c r="Q147" s="2">
        <v>131</v>
      </c>
      <c r="R147" s="2">
        <v>131</v>
      </c>
      <c r="S147" s="2">
        <v>66</v>
      </c>
      <c r="T147" s="2">
        <v>6.25E-2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0</v>
      </c>
      <c r="Z147" s="2">
        <v>10</v>
      </c>
      <c r="AA147" s="2">
        <v>0</v>
      </c>
      <c r="AB147" s="2">
        <v>11</v>
      </c>
      <c r="AG147" s="2">
        <v>52</v>
      </c>
      <c r="AH147" s="2">
        <v>51</v>
      </c>
      <c r="AI147" s="2">
        <v>51</v>
      </c>
      <c r="AJ147" s="2">
        <v>51</v>
      </c>
      <c r="AK147" s="2">
        <v>51</v>
      </c>
      <c r="AL147" s="2">
        <v>53</v>
      </c>
      <c r="AM147" s="2">
        <v>645.33900000000006</v>
      </c>
      <c r="AN147" s="2">
        <v>0</v>
      </c>
      <c r="AP147" s="2">
        <v>131.00147000000001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2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6</v>
      </c>
      <c r="CU147" s="65">
        <v>8</v>
      </c>
      <c r="CV147" s="65">
        <v>8</v>
      </c>
      <c r="CW147" s="65">
        <v>8</v>
      </c>
      <c r="CX147" s="65">
        <v>6</v>
      </c>
      <c r="CY147" s="65">
        <v>7</v>
      </c>
      <c r="CZ147" s="65">
        <v>9</v>
      </c>
      <c r="DA147" s="65">
        <v>9</v>
      </c>
      <c r="DB147" s="65">
        <v>8</v>
      </c>
      <c r="DC147" s="65">
        <v>8</v>
      </c>
      <c r="DD147" s="65">
        <v>8</v>
      </c>
      <c r="DE147" s="65">
        <v>6</v>
      </c>
      <c r="DF147" s="65">
        <v>11</v>
      </c>
      <c r="DG147" s="65">
        <v>11</v>
      </c>
      <c r="DH147" s="65">
        <v>9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505</v>
      </c>
      <c r="DU147" s="2" t="s">
        <v>428</v>
      </c>
      <c r="DV147" s="2">
        <v>46</v>
      </c>
      <c r="DW147" s="2" t="s">
        <v>1</v>
      </c>
      <c r="DX147" s="2">
        <v>51</v>
      </c>
      <c r="DY147" s="2">
        <v>3</v>
      </c>
      <c r="DZ147" s="2">
        <v>3</v>
      </c>
      <c r="EA147" s="2">
        <v>3</v>
      </c>
      <c r="EB147" s="2">
        <v>5</v>
      </c>
      <c r="EC147" s="2">
        <v>5</v>
      </c>
      <c r="ED147" s="2">
        <v>3</v>
      </c>
      <c r="EE147" s="2">
        <v>3</v>
      </c>
      <c r="EF147" s="2">
        <v>5</v>
      </c>
      <c r="EG147" s="2">
        <v>5</v>
      </c>
      <c r="EH147" s="2">
        <v>4</v>
      </c>
      <c r="EI147" s="2">
        <v>4</v>
      </c>
      <c r="EJ147" s="2">
        <v>4</v>
      </c>
      <c r="EK147" s="2">
        <v>3</v>
      </c>
      <c r="EL147" s="2">
        <v>5</v>
      </c>
      <c r="EM147" s="2">
        <v>7</v>
      </c>
      <c r="EN147" s="2">
        <v>4</v>
      </c>
      <c r="EO147" s="2">
        <v>6</v>
      </c>
      <c r="EP147" s="2">
        <v>3</v>
      </c>
      <c r="EQ147" s="2">
        <v>5</v>
      </c>
      <c r="ER147" s="2">
        <v>3</v>
      </c>
      <c r="ES147" s="2">
        <v>3</v>
      </c>
      <c r="ET147" s="2">
        <v>3</v>
      </c>
      <c r="EU147" s="2">
        <v>4</v>
      </c>
      <c r="EV147" s="2">
        <v>4</v>
      </c>
      <c r="EW147" s="2">
        <v>4</v>
      </c>
      <c r="EX147" s="2">
        <v>4</v>
      </c>
      <c r="EY147" s="2">
        <v>4</v>
      </c>
      <c r="EZ147" s="2">
        <v>4</v>
      </c>
      <c r="FA147" s="2">
        <v>3</v>
      </c>
      <c r="FB147" s="2">
        <v>6</v>
      </c>
      <c r="FC147" s="2">
        <v>4</v>
      </c>
      <c r="FD147" s="2">
        <v>5</v>
      </c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755</v>
      </c>
      <c r="B148" s="2" t="s">
        <v>411</v>
      </c>
      <c r="C148" s="2" t="s">
        <v>755</v>
      </c>
      <c r="D148" s="2">
        <v>2</v>
      </c>
      <c r="E148" s="2">
        <v>0</v>
      </c>
      <c r="F148" s="2">
        <v>12</v>
      </c>
      <c r="G148" s="2">
        <v>9</v>
      </c>
      <c r="H148" s="2">
        <v>2</v>
      </c>
      <c r="I148" s="2">
        <v>21</v>
      </c>
      <c r="J148" s="2">
        <v>69</v>
      </c>
      <c r="K148" s="2">
        <v>63</v>
      </c>
      <c r="L148" s="2">
        <v>0</v>
      </c>
      <c r="M148" s="2">
        <v>0</v>
      </c>
      <c r="N148" s="2">
        <v>0</v>
      </c>
      <c r="O148" s="2">
        <v>132</v>
      </c>
      <c r="P148" s="2">
        <v>132</v>
      </c>
      <c r="Q148" s="2">
        <v>132</v>
      </c>
      <c r="R148" s="2">
        <v>132</v>
      </c>
      <c r="S148" s="2">
        <v>69</v>
      </c>
      <c r="T148" s="2">
        <v>0.375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1</v>
      </c>
      <c r="Z148" s="2">
        <v>12</v>
      </c>
      <c r="AA148" s="2">
        <v>1</v>
      </c>
      <c r="AB148" s="2">
        <v>9</v>
      </c>
      <c r="AG148" s="2">
        <v>54</v>
      </c>
      <c r="AH148" s="2">
        <v>52</v>
      </c>
      <c r="AI148" s="2">
        <v>52</v>
      </c>
      <c r="AJ148" s="2">
        <v>52</v>
      </c>
      <c r="AK148" s="2">
        <v>52</v>
      </c>
      <c r="AL148" s="2">
        <v>54</v>
      </c>
      <c r="AM148" s="2">
        <v>635.35</v>
      </c>
      <c r="AN148" s="2">
        <v>672</v>
      </c>
      <c r="AO148" s="2">
        <v>-36.649999999999977</v>
      </c>
      <c r="AP148" s="2">
        <v>132.00147999999999</v>
      </c>
      <c r="AQ148" s="65">
        <v>2</v>
      </c>
      <c r="AR148" s="65">
        <v>2</v>
      </c>
      <c r="AS148" s="65">
        <v>2</v>
      </c>
      <c r="AT148" s="65">
        <v>2</v>
      </c>
      <c r="AU148" s="65">
        <v>2</v>
      </c>
      <c r="AV148" s="65">
        <v>2</v>
      </c>
      <c r="AW148" s="65">
        <v>2</v>
      </c>
      <c r="AX148" s="65">
        <v>2</v>
      </c>
      <c r="AY148" s="65">
        <v>2</v>
      </c>
      <c r="AZ148" s="65">
        <v>2</v>
      </c>
      <c r="BA148" s="65">
        <v>2</v>
      </c>
      <c r="BB148" s="65">
        <v>2</v>
      </c>
      <c r="BC148" s="65">
        <v>2</v>
      </c>
      <c r="BD148" s="65">
        <v>2</v>
      </c>
      <c r="BE148" s="65">
        <v>2</v>
      </c>
      <c r="BF148" s="65">
        <v>2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1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1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6</v>
      </c>
      <c r="CT148" s="65">
        <v>5</v>
      </c>
      <c r="CU148" s="65">
        <v>7</v>
      </c>
      <c r="CV148" s="65">
        <v>10</v>
      </c>
      <c r="CW148" s="65">
        <v>10</v>
      </c>
      <c r="CX148" s="65">
        <v>7</v>
      </c>
      <c r="CY148" s="65">
        <v>7</v>
      </c>
      <c r="CZ148" s="65">
        <v>8</v>
      </c>
      <c r="DA148" s="65">
        <v>9</v>
      </c>
      <c r="DB148" s="65">
        <v>14</v>
      </c>
      <c r="DC148" s="65">
        <v>8</v>
      </c>
      <c r="DD148" s="65">
        <v>7</v>
      </c>
      <c r="DE148" s="65">
        <v>6</v>
      </c>
      <c r="DF148" s="65">
        <v>11</v>
      </c>
      <c r="DG148" s="65">
        <v>7</v>
      </c>
      <c r="DH148" s="65">
        <v>10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484</v>
      </c>
      <c r="DU148" s="2" t="s">
        <v>428</v>
      </c>
      <c r="DV148" s="2">
        <v>47</v>
      </c>
      <c r="DW148" s="2" t="s">
        <v>1</v>
      </c>
      <c r="DX148" s="2">
        <v>52</v>
      </c>
      <c r="DY148" s="2">
        <v>3</v>
      </c>
      <c r="DZ148" s="2">
        <v>2</v>
      </c>
      <c r="EA148" s="2">
        <v>3</v>
      </c>
      <c r="EB148" s="2">
        <v>6</v>
      </c>
      <c r="EC148" s="2">
        <v>6</v>
      </c>
      <c r="ED148" s="2">
        <v>3</v>
      </c>
      <c r="EE148" s="2">
        <v>4</v>
      </c>
      <c r="EF148" s="2">
        <v>4</v>
      </c>
      <c r="EG148" s="2">
        <v>5</v>
      </c>
      <c r="EH148" s="2">
        <v>6</v>
      </c>
      <c r="EI148" s="2">
        <v>5</v>
      </c>
      <c r="EJ148" s="2">
        <v>4</v>
      </c>
      <c r="EK148" s="2">
        <v>4</v>
      </c>
      <c r="EL148" s="2">
        <v>5</v>
      </c>
      <c r="EM148" s="2">
        <v>4</v>
      </c>
      <c r="EN148" s="2">
        <v>5</v>
      </c>
      <c r="EO148" s="2">
        <v>3</v>
      </c>
      <c r="EP148" s="2">
        <v>3</v>
      </c>
      <c r="EQ148" s="2">
        <v>4</v>
      </c>
      <c r="ER148" s="2">
        <v>4</v>
      </c>
      <c r="ES148" s="2">
        <v>4</v>
      </c>
      <c r="ET148" s="2">
        <v>4</v>
      </c>
      <c r="EU148" s="2">
        <v>3</v>
      </c>
      <c r="EV148" s="2">
        <v>4</v>
      </c>
      <c r="EW148" s="2">
        <v>4</v>
      </c>
      <c r="EX148" s="2">
        <v>8</v>
      </c>
      <c r="EY148" s="2">
        <v>3</v>
      </c>
      <c r="EZ148" s="2">
        <v>3</v>
      </c>
      <c r="FA148" s="2">
        <v>2</v>
      </c>
      <c r="FB148" s="2">
        <v>6</v>
      </c>
      <c r="FC148" s="2">
        <v>3</v>
      </c>
      <c r="FD148" s="2">
        <v>5</v>
      </c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756</v>
      </c>
      <c r="B149" s="2" t="s">
        <v>396</v>
      </c>
      <c r="C149" s="2" t="s">
        <v>756</v>
      </c>
      <c r="D149" s="2">
        <v>2</v>
      </c>
      <c r="E149" s="2">
        <v>0</v>
      </c>
      <c r="F149" s="2">
        <v>11</v>
      </c>
      <c r="G149" s="2">
        <v>10</v>
      </c>
      <c r="H149" s="2">
        <v>2</v>
      </c>
      <c r="I149" s="2">
        <v>21</v>
      </c>
      <c r="J149" s="2">
        <v>63</v>
      </c>
      <c r="K149" s="2">
        <v>70</v>
      </c>
      <c r="L149" s="2">
        <v>0</v>
      </c>
      <c r="M149" s="2">
        <v>0</v>
      </c>
      <c r="N149" s="2">
        <v>0</v>
      </c>
      <c r="O149" s="2">
        <v>133</v>
      </c>
      <c r="P149" s="2">
        <v>133</v>
      </c>
      <c r="Q149" s="2">
        <v>133</v>
      </c>
      <c r="R149" s="2">
        <v>133</v>
      </c>
      <c r="S149" s="2">
        <v>63</v>
      </c>
      <c r="T149" s="2">
        <v>-0.4375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1</v>
      </c>
      <c r="Z149" s="2">
        <v>10</v>
      </c>
      <c r="AA149" s="2">
        <v>1</v>
      </c>
      <c r="AB149" s="2">
        <v>11</v>
      </c>
      <c r="AG149" s="2">
        <v>47</v>
      </c>
      <c r="AH149" s="2">
        <v>53</v>
      </c>
      <c r="AI149" s="2">
        <v>53</v>
      </c>
      <c r="AJ149" s="2">
        <v>53</v>
      </c>
      <c r="AK149" s="2">
        <v>53</v>
      </c>
      <c r="AL149" s="2">
        <v>55</v>
      </c>
      <c r="AM149" s="2">
        <v>625.36</v>
      </c>
      <c r="AN149" s="2">
        <v>0</v>
      </c>
      <c r="AP149" s="2">
        <v>133.00148999999999</v>
      </c>
      <c r="AQ149" s="65">
        <v>2</v>
      </c>
      <c r="AR149" s="65">
        <v>2</v>
      </c>
      <c r="AS149" s="65">
        <v>2</v>
      </c>
      <c r="AT149" s="65">
        <v>2</v>
      </c>
      <c r="AU149" s="65">
        <v>2</v>
      </c>
      <c r="AV149" s="65">
        <v>2</v>
      </c>
      <c r="AW149" s="65">
        <v>2</v>
      </c>
      <c r="AX149" s="65">
        <v>2</v>
      </c>
      <c r="AY149" s="65">
        <v>2</v>
      </c>
      <c r="AZ149" s="65">
        <v>2</v>
      </c>
      <c r="BA149" s="65">
        <v>2</v>
      </c>
      <c r="BB149" s="65">
        <v>2</v>
      </c>
      <c r="BC149" s="65">
        <v>2</v>
      </c>
      <c r="BD149" s="65">
        <v>2</v>
      </c>
      <c r="BE149" s="65">
        <v>2</v>
      </c>
      <c r="BF149" s="65">
        <v>2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1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1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7</v>
      </c>
      <c r="CT149" s="65">
        <v>5</v>
      </c>
      <c r="CU149" s="65">
        <v>10</v>
      </c>
      <c r="CV149" s="65">
        <v>12</v>
      </c>
      <c r="CW149" s="65">
        <v>8</v>
      </c>
      <c r="CX149" s="65">
        <v>7</v>
      </c>
      <c r="CY149" s="65">
        <v>8</v>
      </c>
      <c r="CZ149" s="65">
        <v>8</v>
      </c>
      <c r="DA149" s="65">
        <v>10</v>
      </c>
      <c r="DB149" s="65">
        <v>9</v>
      </c>
      <c r="DC149" s="65">
        <v>9</v>
      </c>
      <c r="DD149" s="65">
        <v>8</v>
      </c>
      <c r="DE149" s="65">
        <v>6</v>
      </c>
      <c r="DF149" s="65">
        <v>13</v>
      </c>
      <c r="DG149" s="65">
        <v>5</v>
      </c>
      <c r="DH149" s="65">
        <v>8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506</v>
      </c>
      <c r="DU149" s="2" t="s">
        <v>428</v>
      </c>
      <c r="DV149" s="2">
        <v>48</v>
      </c>
      <c r="DW149" s="2" t="s">
        <v>1</v>
      </c>
      <c r="DX149" s="2">
        <v>53</v>
      </c>
      <c r="DY149" s="2">
        <v>3</v>
      </c>
      <c r="DZ149" s="2">
        <v>3</v>
      </c>
      <c r="EA149" s="2">
        <v>5</v>
      </c>
      <c r="EB149" s="2">
        <v>4</v>
      </c>
      <c r="EC149" s="2">
        <v>5</v>
      </c>
      <c r="ED149" s="2">
        <v>3</v>
      </c>
      <c r="EE149" s="2">
        <v>5</v>
      </c>
      <c r="EF149" s="2">
        <v>4</v>
      </c>
      <c r="EG149" s="2">
        <v>3</v>
      </c>
      <c r="EH149" s="2">
        <v>4</v>
      </c>
      <c r="EI149" s="2">
        <v>4</v>
      </c>
      <c r="EJ149" s="2">
        <v>4</v>
      </c>
      <c r="EK149" s="2">
        <v>3</v>
      </c>
      <c r="EL149" s="2">
        <v>7</v>
      </c>
      <c r="EM149" s="2">
        <v>2</v>
      </c>
      <c r="EN149" s="2">
        <v>4</v>
      </c>
      <c r="EO149" s="2">
        <v>4</v>
      </c>
      <c r="EP149" s="2">
        <v>2</v>
      </c>
      <c r="EQ149" s="2">
        <v>5</v>
      </c>
      <c r="ER149" s="2">
        <v>8</v>
      </c>
      <c r="ES149" s="2">
        <v>3</v>
      </c>
      <c r="ET149" s="2">
        <v>4</v>
      </c>
      <c r="EU149" s="2">
        <v>3</v>
      </c>
      <c r="EV149" s="2">
        <v>4</v>
      </c>
      <c r="EW149" s="2">
        <v>7</v>
      </c>
      <c r="EX149" s="2">
        <v>5</v>
      </c>
      <c r="EY149" s="2">
        <v>5</v>
      </c>
      <c r="EZ149" s="2">
        <v>4</v>
      </c>
      <c r="FA149" s="2">
        <v>3</v>
      </c>
      <c r="FB149" s="2">
        <v>6</v>
      </c>
      <c r="FC149" s="2">
        <v>3</v>
      </c>
      <c r="FD149" s="2">
        <v>4</v>
      </c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757</v>
      </c>
      <c r="B150" s="2" t="s">
        <v>501</v>
      </c>
      <c r="C150" s="2" t="s">
        <v>757</v>
      </c>
      <c r="D150" s="2">
        <v>0</v>
      </c>
      <c r="E150" s="2">
        <v>0</v>
      </c>
      <c r="F150" s="2">
        <v>11</v>
      </c>
      <c r="G150" s="2">
        <v>11</v>
      </c>
      <c r="H150" s="2">
        <v>0</v>
      </c>
      <c r="I150" s="2">
        <v>22</v>
      </c>
      <c r="J150" s="2">
        <v>65</v>
      </c>
      <c r="K150" s="2">
        <v>70</v>
      </c>
      <c r="L150" s="2">
        <v>0</v>
      </c>
      <c r="M150" s="2">
        <v>0</v>
      </c>
      <c r="N150" s="2">
        <v>0</v>
      </c>
      <c r="O150" s="2">
        <v>135</v>
      </c>
      <c r="P150" s="2">
        <v>135</v>
      </c>
      <c r="Q150" s="2">
        <v>135</v>
      </c>
      <c r="R150" s="2">
        <v>135</v>
      </c>
      <c r="S150" s="2">
        <v>65</v>
      </c>
      <c r="T150" s="2">
        <v>-0.3125</v>
      </c>
      <c r="U150" s="2">
        <v>0</v>
      </c>
      <c r="V150" s="2" t="e">
        <v>#DIV/0!</v>
      </c>
      <c r="W150" s="2">
        <v>0</v>
      </c>
      <c r="X150" s="2" t="e">
        <v>#DIV/0!</v>
      </c>
      <c r="Y150" s="2">
        <v>0</v>
      </c>
      <c r="Z150" s="2">
        <v>11</v>
      </c>
      <c r="AA150" s="2">
        <v>0</v>
      </c>
      <c r="AB150" s="2">
        <v>11</v>
      </c>
      <c r="AG150" s="2">
        <v>51</v>
      </c>
      <c r="AH150" s="2">
        <v>55</v>
      </c>
      <c r="AI150" s="2">
        <v>55</v>
      </c>
      <c r="AJ150" s="2">
        <v>55</v>
      </c>
      <c r="AK150" s="2">
        <v>55</v>
      </c>
      <c r="AL150" s="2">
        <v>57</v>
      </c>
      <c r="AM150" s="2">
        <v>605.38</v>
      </c>
      <c r="AN150" s="2">
        <v>0</v>
      </c>
      <c r="AP150" s="2">
        <v>135.00149999999999</v>
      </c>
      <c r="AQ150" s="65">
        <v>2</v>
      </c>
      <c r="AR150" s="65">
        <v>2</v>
      </c>
      <c r="AS150" s="65">
        <v>2</v>
      </c>
      <c r="AT150" s="65">
        <v>2</v>
      </c>
      <c r="AU150" s="65">
        <v>2</v>
      </c>
      <c r="AV150" s="65">
        <v>2</v>
      </c>
      <c r="AW150" s="65">
        <v>2</v>
      </c>
      <c r="AX150" s="65">
        <v>2</v>
      </c>
      <c r="AY150" s="65">
        <v>2</v>
      </c>
      <c r="AZ150" s="65">
        <v>2</v>
      </c>
      <c r="BA150" s="65">
        <v>2</v>
      </c>
      <c r="BB150" s="65">
        <v>2</v>
      </c>
      <c r="BC150" s="65">
        <v>2</v>
      </c>
      <c r="BD150" s="65">
        <v>2</v>
      </c>
      <c r="BE150" s="65">
        <v>2</v>
      </c>
      <c r="BF150" s="65">
        <v>2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7</v>
      </c>
      <c r="CT150" s="65">
        <v>8</v>
      </c>
      <c r="CU150" s="65">
        <v>9</v>
      </c>
      <c r="CV150" s="65">
        <v>13</v>
      </c>
      <c r="CW150" s="65">
        <v>7</v>
      </c>
      <c r="CX150" s="65">
        <v>8</v>
      </c>
      <c r="CY150" s="65">
        <v>7</v>
      </c>
      <c r="CZ150" s="65">
        <v>10</v>
      </c>
      <c r="DA150" s="65">
        <v>10</v>
      </c>
      <c r="DB150" s="65">
        <v>9</v>
      </c>
      <c r="DC150" s="65">
        <v>7</v>
      </c>
      <c r="DD150" s="65">
        <v>7</v>
      </c>
      <c r="DE150" s="65">
        <v>7</v>
      </c>
      <c r="DF150" s="65">
        <v>9</v>
      </c>
      <c r="DG150" s="65">
        <v>9</v>
      </c>
      <c r="DH150" s="65">
        <v>8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507</v>
      </c>
      <c r="DU150" s="2" t="s">
        <v>428</v>
      </c>
      <c r="DV150" s="2">
        <v>49</v>
      </c>
      <c r="DW150" s="2" t="s">
        <v>1</v>
      </c>
      <c r="DX150" s="2">
        <v>55</v>
      </c>
      <c r="DY150" s="2">
        <v>4</v>
      </c>
      <c r="DZ150" s="2">
        <v>3</v>
      </c>
      <c r="EA150" s="2">
        <v>4</v>
      </c>
      <c r="EB150" s="2">
        <v>6</v>
      </c>
      <c r="EC150" s="2">
        <v>3</v>
      </c>
      <c r="ED150" s="2">
        <v>5</v>
      </c>
      <c r="EE150" s="2">
        <v>4</v>
      </c>
      <c r="EF150" s="2">
        <v>4</v>
      </c>
      <c r="EG150" s="2">
        <v>5</v>
      </c>
      <c r="EH150" s="2">
        <v>4</v>
      </c>
      <c r="EI150" s="2">
        <v>3</v>
      </c>
      <c r="EJ150" s="2">
        <v>4</v>
      </c>
      <c r="EK150" s="2">
        <v>4</v>
      </c>
      <c r="EL150" s="2">
        <v>4</v>
      </c>
      <c r="EM150" s="2">
        <v>5</v>
      </c>
      <c r="EN150" s="2">
        <v>3</v>
      </c>
      <c r="EO150" s="2">
        <v>3</v>
      </c>
      <c r="EP150" s="2">
        <v>5</v>
      </c>
      <c r="EQ150" s="2">
        <v>5</v>
      </c>
      <c r="ER150" s="2">
        <v>7</v>
      </c>
      <c r="ES150" s="2">
        <v>4</v>
      </c>
      <c r="ET150" s="2">
        <v>3</v>
      </c>
      <c r="EU150" s="2">
        <v>3</v>
      </c>
      <c r="EV150" s="2">
        <v>6</v>
      </c>
      <c r="EW150" s="2">
        <v>5</v>
      </c>
      <c r="EX150" s="2">
        <v>5</v>
      </c>
      <c r="EY150" s="2">
        <v>4</v>
      </c>
      <c r="EZ150" s="2">
        <v>3</v>
      </c>
      <c r="FA150" s="2">
        <v>3</v>
      </c>
      <c r="FB150" s="2">
        <v>5</v>
      </c>
      <c r="FC150" s="2">
        <v>4</v>
      </c>
      <c r="FD150" s="2">
        <v>5</v>
      </c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758</v>
      </c>
      <c r="B151" s="2" t="s">
        <v>198</v>
      </c>
      <c r="C151" s="2" t="s">
        <v>758</v>
      </c>
      <c r="D151" s="2">
        <v>0</v>
      </c>
      <c r="E151" s="2">
        <v>0</v>
      </c>
      <c r="F151" s="2">
        <v>9</v>
      </c>
      <c r="G151" s="2">
        <v>13</v>
      </c>
      <c r="H151" s="2">
        <v>0</v>
      </c>
      <c r="I151" s="2">
        <v>22</v>
      </c>
      <c r="J151" s="2">
        <v>69</v>
      </c>
      <c r="K151" s="2">
        <v>67</v>
      </c>
      <c r="L151" s="2">
        <v>0</v>
      </c>
      <c r="M151" s="2">
        <v>0</v>
      </c>
      <c r="N151" s="2">
        <v>0</v>
      </c>
      <c r="O151" s="2">
        <v>136</v>
      </c>
      <c r="P151" s="2">
        <v>136</v>
      </c>
      <c r="Q151" s="2">
        <v>136</v>
      </c>
      <c r="R151" s="2">
        <v>136</v>
      </c>
      <c r="S151" s="2">
        <v>69</v>
      </c>
      <c r="T151" s="2">
        <v>0.125</v>
      </c>
      <c r="U151" s="2">
        <v>0</v>
      </c>
      <c r="V151" s="2" t="e">
        <v>#DIV/0!</v>
      </c>
      <c r="W151" s="2">
        <v>0</v>
      </c>
      <c r="X151" s="2" t="e">
        <v>#DIV/0!</v>
      </c>
      <c r="Y151" s="2">
        <v>0</v>
      </c>
      <c r="Z151" s="2">
        <v>11</v>
      </c>
      <c r="AA151" s="2">
        <v>0</v>
      </c>
      <c r="AB151" s="2">
        <v>11</v>
      </c>
      <c r="AG151" s="2">
        <v>54</v>
      </c>
      <c r="AH151" s="2">
        <v>56</v>
      </c>
      <c r="AI151" s="2">
        <v>56</v>
      </c>
      <c r="AJ151" s="2">
        <v>56</v>
      </c>
      <c r="AK151" s="2">
        <v>56</v>
      </c>
      <c r="AL151" s="2">
        <v>58</v>
      </c>
      <c r="AM151" s="2">
        <v>595.39099999999996</v>
      </c>
      <c r="AN151" s="2">
        <v>0</v>
      </c>
      <c r="AP151" s="2">
        <v>136.00151</v>
      </c>
      <c r="AQ151" s="65">
        <v>2</v>
      </c>
      <c r="AR151" s="65">
        <v>2</v>
      </c>
      <c r="AS151" s="65">
        <v>2</v>
      </c>
      <c r="AT151" s="65">
        <v>2</v>
      </c>
      <c r="AU151" s="65">
        <v>2</v>
      </c>
      <c r="AV151" s="65">
        <v>2</v>
      </c>
      <c r="AW151" s="65">
        <v>2</v>
      </c>
      <c r="AX151" s="65">
        <v>2</v>
      </c>
      <c r="AY151" s="65">
        <v>2</v>
      </c>
      <c r="AZ151" s="65">
        <v>2</v>
      </c>
      <c r="BA151" s="65">
        <v>2</v>
      </c>
      <c r="BB151" s="65">
        <v>2</v>
      </c>
      <c r="BC151" s="65">
        <v>2</v>
      </c>
      <c r="BD151" s="65">
        <v>2</v>
      </c>
      <c r="BE151" s="65">
        <v>2</v>
      </c>
      <c r="BF151" s="65">
        <v>2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8</v>
      </c>
      <c r="CT151" s="65">
        <v>6</v>
      </c>
      <c r="CU151" s="65">
        <v>9</v>
      </c>
      <c r="CV151" s="65">
        <v>10</v>
      </c>
      <c r="CW151" s="65">
        <v>8</v>
      </c>
      <c r="CX151" s="65">
        <v>7</v>
      </c>
      <c r="CY151" s="65">
        <v>8</v>
      </c>
      <c r="CZ151" s="65">
        <v>7</v>
      </c>
      <c r="DA151" s="65">
        <v>10</v>
      </c>
      <c r="DB151" s="65">
        <v>11</v>
      </c>
      <c r="DC151" s="65">
        <v>7</v>
      </c>
      <c r="DD151" s="65">
        <v>9</v>
      </c>
      <c r="DE151" s="65">
        <v>9</v>
      </c>
      <c r="DF151" s="65">
        <v>13</v>
      </c>
      <c r="DG151" s="65">
        <v>8</v>
      </c>
      <c r="DH151" s="65">
        <v>6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508</v>
      </c>
      <c r="DU151" s="2" t="s">
        <v>428</v>
      </c>
      <c r="DV151" s="2">
        <v>50</v>
      </c>
      <c r="DW151" s="2" t="s">
        <v>1</v>
      </c>
      <c r="DX151" s="2">
        <v>56</v>
      </c>
      <c r="DY151" s="2">
        <v>4</v>
      </c>
      <c r="DZ151" s="2">
        <v>3</v>
      </c>
      <c r="EA151" s="2">
        <v>5</v>
      </c>
      <c r="EB151" s="2">
        <v>5</v>
      </c>
      <c r="EC151" s="2">
        <v>5</v>
      </c>
      <c r="ED151" s="2">
        <v>3</v>
      </c>
      <c r="EE151" s="2">
        <v>5</v>
      </c>
      <c r="EF151" s="2">
        <v>4</v>
      </c>
      <c r="EG151" s="2">
        <v>6</v>
      </c>
      <c r="EH151" s="2">
        <v>5</v>
      </c>
      <c r="EI151" s="2">
        <v>3</v>
      </c>
      <c r="EJ151" s="2">
        <v>5</v>
      </c>
      <c r="EK151" s="2">
        <v>4</v>
      </c>
      <c r="EL151" s="2">
        <v>6</v>
      </c>
      <c r="EM151" s="2">
        <v>3</v>
      </c>
      <c r="EN151" s="2">
        <v>3</v>
      </c>
      <c r="EO151" s="2">
        <v>4</v>
      </c>
      <c r="EP151" s="2">
        <v>3</v>
      </c>
      <c r="EQ151" s="2">
        <v>4</v>
      </c>
      <c r="ER151" s="2">
        <v>5</v>
      </c>
      <c r="ES151" s="2">
        <v>3</v>
      </c>
      <c r="ET151" s="2">
        <v>4</v>
      </c>
      <c r="EU151" s="2">
        <v>3</v>
      </c>
      <c r="EV151" s="2">
        <v>3</v>
      </c>
      <c r="EW151" s="2">
        <v>4</v>
      </c>
      <c r="EX151" s="2">
        <v>6</v>
      </c>
      <c r="EY151" s="2">
        <v>4</v>
      </c>
      <c r="EZ151" s="2">
        <v>4</v>
      </c>
      <c r="FA151" s="2">
        <v>5</v>
      </c>
      <c r="FB151" s="2">
        <v>7</v>
      </c>
      <c r="FC151" s="2">
        <v>5</v>
      </c>
      <c r="FD151" s="2">
        <v>3</v>
      </c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759</v>
      </c>
      <c r="B152" s="2" t="s">
        <v>452</v>
      </c>
      <c r="C152" s="2" t="s">
        <v>759</v>
      </c>
      <c r="D152" s="2">
        <v>0</v>
      </c>
      <c r="E152" s="2">
        <v>0</v>
      </c>
      <c r="F152" s="2">
        <v>14</v>
      </c>
      <c r="G152" s="2">
        <v>11</v>
      </c>
      <c r="H152" s="2">
        <v>0</v>
      </c>
      <c r="I152" s="2">
        <v>25</v>
      </c>
      <c r="J152" s="2">
        <v>71</v>
      </c>
      <c r="K152" s="2">
        <v>70</v>
      </c>
      <c r="L152" s="2">
        <v>0</v>
      </c>
      <c r="M152" s="2">
        <v>0</v>
      </c>
      <c r="N152" s="2">
        <v>0</v>
      </c>
      <c r="O152" s="2">
        <v>141</v>
      </c>
      <c r="P152" s="2">
        <v>141</v>
      </c>
      <c r="Q152" s="2">
        <v>141</v>
      </c>
      <c r="R152" s="2">
        <v>141</v>
      </c>
      <c r="S152" s="2">
        <v>71</v>
      </c>
      <c r="T152" s="2">
        <v>6.25E-2</v>
      </c>
      <c r="U152" s="2">
        <v>0</v>
      </c>
      <c r="V152" s="2" t="e">
        <v>#DIV/0!</v>
      </c>
      <c r="W152" s="2">
        <v>0</v>
      </c>
      <c r="X152" s="2" t="e">
        <v>#DIV/0!</v>
      </c>
      <c r="Y152" s="2">
        <v>0</v>
      </c>
      <c r="Z152" s="2">
        <v>12</v>
      </c>
      <c r="AA152" s="2">
        <v>0</v>
      </c>
      <c r="AB152" s="2">
        <v>13</v>
      </c>
      <c r="AG152" s="2">
        <v>57</v>
      </c>
      <c r="AH152" s="2">
        <v>57</v>
      </c>
      <c r="AI152" s="2">
        <v>57</v>
      </c>
      <c r="AJ152" s="2">
        <v>57</v>
      </c>
      <c r="AK152" s="2">
        <v>57</v>
      </c>
      <c r="AL152" s="2">
        <v>59</v>
      </c>
      <c r="AM152" s="2">
        <v>545.44200000000001</v>
      </c>
      <c r="AN152" s="2">
        <v>0</v>
      </c>
      <c r="AP152" s="2">
        <v>141.00152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9</v>
      </c>
      <c r="CT152" s="65">
        <v>6</v>
      </c>
      <c r="CU152" s="65">
        <v>9</v>
      </c>
      <c r="CV152" s="65">
        <v>8</v>
      </c>
      <c r="CW152" s="65">
        <v>10</v>
      </c>
      <c r="CX152" s="65">
        <v>7</v>
      </c>
      <c r="CY152" s="65">
        <v>9</v>
      </c>
      <c r="CZ152" s="65">
        <v>11</v>
      </c>
      <c r="DA152" s="65">
        <v>7</v>
      </c>
      <c r="DB152" s="65">
        <v>10</v>
      </c>
      <c r="DC152" s="65">
        <v>8</v>
      </c>
      <c r="DD152" s="65">
        <v>9</v>
      </c>
      <c r="DE152" s="65">
        <v>8</v>
      </c>
      <c r="DF152" s="65">
        <v>13</v>
      </c>
      <c r="DG152" s="65">
        <v>7</v>
      </c>
      <c r="DH152" s="65">
        <v>10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404</v>
      </c>
      <c r="DU152" s="2" t="s">
        <v>428</v>
      </c>
      <c r="DV152" s="2">
        <v>51</v>
      </c>
      <c r="DW152" s="2" t="s">
        <v>1</v>
      </c>
      <c r="DX152" s="2">
        <v>57</v>
      </c>
      <c r="DY152" s="2">
        <v>5</v>
      </c>
      <c r="DZ152" s="2">
        <v>3</v>
      </c>
      <c r="EA152" s="2">
        <v>3</v>
      </c>
      <c r="EB152" s="2">
        <v>4</v>
      </c>
      <c r="EC152" s="2">
        <v>6</v>
      </c>
      <c r="ED152" s="2">
        <v>3</v>
      </c>
      <c r="EE152" s="2">
        <v>4</v>
      </c>
      <c r="EF152" s="2">
        <v>6</v>
      </c>
      <c r="EG152" s="2">
        <v>4</v>
      </c>
      <c r="EH152" s="2">
        <v>6</v>
      </c>
      <c r="EI152" s="2">
        <v>4</v>
      </c>
      <c r="EJ152" s="2">
        <v>4</v>
      </c>
      <c r="EK152" s="2">
        <v>5</v>
      </c>
      <c r="EL152" s="2">
        <v>5</v>
      </c>
      <c r="EM152" s="2">
        <v>3</v>
      </c>
      <c r="EN152" s="2">
        <v>6</v>
      </c>
      <c r="EO152" s="2">
        <v>4</v>
      </c>
      <c r="EP152" s="2">
        <v>3</v>
      </c>
      <c r="EQ152" s="2">
        <v>6</v>
      </c>
      <c r="ER152" s="2">
        <v>4</v>
      </c>
      <c r="ES152" s="2">
        <v>4</v>
      </c>
      <c r="ET152" s="2">
        <v>4</v>
      </c>
      <c r="EU152" s="2">
        <v>5</v>
      </c>
      <c r="EV152" s="2">
        <v>5</v>
      </c>
      <c r="EW152" s="2">
        <v>3</v>
      </c>
      <c r="EX152" s="2">
        <v>4</v>
      </c>
      <c r="EY152" s="2">
        <v>4</v>
      </c>
      <c r="EZ152" s="2">
        <v>5</v>
      </c>
      <c r="FA152" s="2">
        <v>3</v>
      </c>
      <c r="FB152" s="2">
        <v>8</v>
      </c>
      <c r="FC152" s="2">
        <v>4</v>
      </c>
      <c r="FD152" s="2">
        <v>4</v>
      </c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760</v>
      </c>
      <c r="B153" s="2" t="s">
        <v>484</v>
      </c>
      <c r="C153" s="2" t="s">
        <v>761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0</v>
      </c>
      <c r="N153" s="2">
        <v>0</v>
      </c>
      <c r="O153" s="2">
        <v>1998</v>
      </c>
      <c r="P153" s="2">
        <v>1998</v>
      </c>
      <c r="Q153" s="2">
        <v>1998</v>
      </c>
      <c r="R153" s="2">
        <v>1998</v>
      </c>
      <c r="S153" s="2">
        <v>0</v>
      </c>
      <c r="U153" s="2">
        <v>0</v>
      </c>
      <c r="V153" s="2" t="e">
        <v>#DIV/0!</v>
      </c>
      <c r="W153" s="2">
        <v>0</v>
      </c>
      <c r="X153" s="2" t="e">
        <v>#DIV/0!</v>
      </c>
      <c r="AG153" s="2" t="s">
        <v>581</v>
      </c>
      <c r="AH153" s="2" t="s">
        <v>581</v>
      </c>
      <c r="AI153" s="2" t="s">
        <v>581</v>
      </c>
      <c r="AJ153" s="2" t="s">
        <v>581</v>
      </c>
      <c r="AK153" s="2" t="s">
        <v>581</v>
      </c>
      <c r="AL153" s="2">
        <v>63</v>
      </c>
      <c r="AM153" s="2">
        <v>0</v>
      </c>
      <c r="AP153" s="2">
        <v>1998.00153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332</v>
      </c>
      <c r="DU153" s="2" t="s">
        <v>428</v>
      </c>
      <c r="DV153" s="2">
        <v>52</v>
      </c>
      <c r="DW153" s="2" t="s">
        <v>1</v>
      </c>
      <c r="DX153" s="2" t="s">
        <v>581</v>
      </c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762</v>
      </c>
      <c r="B154" s="2" t="s">
        <v>316</v>
      </c>
      <c r="C154" s="2" t="s">
        <v>761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0</v>
      </c>
      <c r="N154" s="2">
        <v>0</v>
      </c>
      <c r="O154" s="2">
        <v>1998</v>
      </c>
      <c r="P154" s="2">
        <v>1998</v>
      </c>
      <c r="Q154" s="2">
        <v>1998</v>
      </c>
      <c r="R154" s="2">
        <v>1998</v>
      </c>
      <c r="S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AG154" s="2" t="s">
        <v>581</v>
      </c>
      <c r="AH154" s="2" t="s">
        <v>581</v>
      </c>
      <c r="AI154" s="2" t="s">
        <v>581</v>
      </c>
      <c r="AJ154" s="2" t="s">
        <v>581</v>
      </c>
      <c r="AK154" s="2" t="s">
        <v>581</v>
      </c>
      <c r="AL154" s="2">
        <v>64</v>
      </c>
      <c r="AM154" s="2">
        <v>0</v>
      </c>
      <c r="AP154" s="2">
        <v>1998.00154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437</v>
      </c>
      <c r="DU154" s="2" t="s">
        <v>428</v>
      </c>
      <c r="DV154" s="2">
        <v>52</v>
      </c>
      <c r="DW154" s="2" t="s">
        <v>1</v>
      </c>
      <c r="DX154" s="2" t="s">
        <v>581</v>
      </c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0</v>
      </c>
      <c r="O155" s="2">
        <v>1998</v>
      </c>
      <c r="P155" s="2">
        <v>1998</v>
      </c>
      <c r="Q155" s="2">
        <v>1998</v>
      </c>
      <c r="R155" s="2">
        <v>1998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581</v>
      </c>
      <c r="AH155" s="2" t="s">
        <v>581</v>
      </c>
      <c r="AI155" s="2" t="s">
        <v>581</v>
      </c>
      <c r="AJ155" s="2" t="s">
        <v>581</v>
      </c>
      <c r="AK155" s="2" t="s">
        <v>581</v>
      </c>
      <c r="AL155" s="2">
        <v>65</v>
      </c>
      <c r="AM155" s="2">
        <v>0</v>
      </c>
      <c r="AP155" s="2">
        <v>1998.00155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0</v>
      </c>
      <c r="O156" s="2">
        <v>1998</v>
      </c>
      <c r="P156" s="2">
        <v>1998</v>
      </c>
      <c r="Q156" s="2">
        <v>1998</v>
      </c>
      <c r="R156" s="2">
        <v>1998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581</v>
      </c>
      <c r="AH156" s="2" t="s">
        <v>581</v>
      </c>
      <c r="AI156" s="2" t="s">
        <v>581</v>
      </c>
      <c r="AJ156" s="2" t="s">
        <v>581</v>
      </c>
      <c r="AK156" s="2" t="s">
        <v>581</v>
      </c>
      <c r="AL156" s="2">
        <v>66</v>
      </c>
      <c r="AM156" s="2">
        <v>0</v>
      </c>
      <c r="AP156" s="2">
        <v>1998.0015599999999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0</v>
      </c>
      <c r="O157" s="2">
        <v>1998</v>
      </c>
      <c r="P157" s="2">
        <v>1998</v>
      </c>
      <c r="Q157" s="2">
        <v>1998</v>
      </c>
      <c r="R157" s="2">
        <v>1998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581</v>
      </c>
      <c r="AH157" s="2" t="s">
        <v>581</v>
      </c>
      <c r="AI157" s="2" t="s">
        <v>581</v>
      </c>
      <c r="AJ157" s="2" t="s">
        <v>581</v>
      </c>
      <c r="AK157" s="2" t="s">
        <v>581</v>
      </c>
      <c r="AL157" s="2">
        <v>67</v>
      </c>
      <c r="AM157" s="2">
        <v>0</v>
      </c>
      <c r="AP157" s="2">
        <v>1998.0015699999999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0</v>
      </c>
      <c r="O158" s="2">
        <v>1998</v>
      </c>
      <c r="P158" s="2">
        <v>1998</v>
      </c>
      <c r="Q158" s="2">
        <v>1998</v>
      </c>
      <c r="R158" s="2">
        <v>1998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581</v>
      </c>
      <c r="AH158" s="2" t="s">
        <v>581</v>
      </c>
      <c r="AI158" s="2" t="s">
        <v>581</v>
      </c>
      <c r="AJ158" s="2" t="s">
        <v>581</v>
      </c>
      <c r="AK158" s="2" t="s">
        <v>581</v>
      </c>
      <c r="AL158" s="2">
        <v>68</v>
      </c>
      <c r="AM158" s="2">
        <v>0</v>
      </c>
      <c r="AP158" s="2">
        <v>1998.0015800000001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0</v>
      </c>
      <c r="O159" s="2">
        <v>1998</v>
      </c>
      <c r="P159" s="2">
        <v>1998</v>
      </c>
      <c r="Q159" s="2">
        <v>1998</v>
      </c>
      <c r="R159" s="2">
        <v>1998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581</v>
      </c>
      <c r="AH159" s="2" t="s">
        <v>581</v>
      </c>
      <c r="AI159" s="2" t="s">
        <v>581</v>
      </c>
      <c r="AJ159" s="2" t="s">
        <v>581</v>
      </c>
      <c r="AK159" s="2" t="s">
        <v>581</v>
      </c>
      <c r="AL159" s="2">
        <v>69</v>
      </c>
      <c r="AM159" s="2">
        <v>0</v>
      </c>
      <c r="AP159" s="2">
        <v>1998.0015900000001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0</v>
      </c>
      <c r="O160" s="2">
        <v>1998</v>
      </c>
      <c r="P160" s="2">
        <v>1998</v>
      </c>
      <c r="Q160" s="2">
        <v>1998</v>
      </c>
      <c r="R160" s="2">
        <v>1998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581</v>
      </c>
      <c r="AH160" s="2" t="s">
        <v>581</v>
      </c>
      <c r="AI160" s="2" t="s">
        <v>581</v>
      </c>
      <c r="AJ160" s="2" t="s">
        <v>581</v>
      </c>
      <c r="AK160" s="2" t="s">
        <v>581</v>
      </c>
      <c r="AL160" s="2">
        <v>70</v>
      </c>
      <c r="AM160" s="2">
        <v>0</v>
      </c>
      <c r="AP160" s="2">
        <v>1998.0016000000001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0</v>
      </c>
      <c r="O161" s="2">
        <v>1998</v>
      </c>
      <c r="P161" s="2">
        <v>1998</v>
      </c>
      <c r="Q161" s="2">
        <v>1998</v>
      </c>
      <c r="R161" s="2">
        <v>1998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581</v>
      </c>
      <c r="AH161" s="2" t="s">
        <v>581</v>
      </c>
      <c r="AI161" s="2" t="s">
        <v>581</v>
      </c>
      <c r="AJ161" s="2" t="s">
        <v>581</v>
      </c>
      <c r="AK161" s="2" t="s">
        <v>581</v>
      </c>
      <c r="AL161" s="2">
        <v>71</v>
      </c>
      <c r="AM161" s="2">
        <v>0</v>
      </c>
      <c r="AP161" s="2">
        <v>1998.00161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581</v>
      </c>
      <c r="AH162" s="2" t="s">
        <v>581</v>
      </c>
      <c r="AI162" s="2" t="s">
        <v>581</v>
      </c>
      <c r="AJ162" s="2" t="s">
        <v>581</v>
      </c>
      <c r="AK162" s="2" t="s">
        <v>581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581</v>
      </c>
      <c r="AH163" s="2" t="s">
        <v>581</v>
      </c>
      <c r="AI163" s="2" t="s">
        <v>581</v>
      </c>
      <c r="AJ163" s="2" t="s">
        <v>581</v>
      </c>
      <c r="AK163" s="2" t="s">
        <v>581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581</v>
      </c>
      <c r="AH164" s="2" t="s">
        <v>581</v>
      </c>
      <c r="AI164" s="2" t="s">
        <v>581</v>
      </c>
      <c r="AJ164" s="2" t="s">
        <v>581</v>
      </c>
      <c r="AK164" s="2" t="s">
        <v>581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581</v>
      </c>
      <c r="AH165" s="2" t="s">
        <v>581</v>
      </c>
      <c r="AI165" s="2" t="s">
        <v>581</v>
      </c>
      <c r="AJ165" s="2" t="s">
        <v>581</v>
      </c>
      <c r="AK165" s="2" t="s">
        <v>581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581</v>
      </c>
      <c r="AH166" s="2" t="s">
        <v>581</v>
      </c>
      <c r="AI166" s="2" t="s">
        <v>581</v>
      </c>
      <c r="AJ166" s="2" t="s">
        <v>581</v>
      </c>
      <c r="AK166" s="2" t="s">
        <v>581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581</v>
      </c>
      <c r="AH167" s="2" t="s">
        <v>581</v>
      </c>
      <c r="AI167" s="2" t="s">
        <v>581</v>
      </c>
      <c r="AJ167" s="2" t="s">
        <v>581</v>
      </c>
      <c r="AK167" s="2" t="s">
        <v>581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581</v>
      </c>
      <c r="AH168" s="2" t="s">
        <v>581</v>
      </c>
      <c r="AI168" s="2" t="s">
        <v>581</v>
      </c>
      <c r="AJ168" s="2" t="s">
        <v>581</v>
      </c>
      <c r="AK168" s="2" t="s">
        <v>581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581</v>
      </c>
      <c r="AH169" s="2" t="s">
        <v>581</v>
      </c>
      <c r="AI169" s="2" t="s">
        <v>581</v>
      </c>
      <c r="AJ169" s="2" t="s">
        <v>581</v>
      </c>
      <c r="AK169" s="2" t="s">
        <v>581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581</v>
      </c>
      <c r="AH170" s="2" t="s">
        <v>581</v>
      </c>
      <c r="AI170" s="2" t="s">
        <v>581</v>
      </c>
      <c r="AJ170" s="2" t="s">
        <v>581</v>
      </c>
      <c r="AK170" s="2" t="s">
        <v>581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581</v>
      </c>
      <c r="AH171" s="2" t="s">
        <v>581</v>
      </c>
      <c r="AI171" s="2" t="s">
        <v>581</v>
      </c>
      <c r="AJ171" s="2" t="s">
        <v>581</v>
      </c>
      <c r="AK171" s="2" t="s">
        <v>581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581</v>
      </c>
      <c r="AH172" s="2" t="s">
        <v>581</v>
      </c>
      <c r="AI172" s="2" t="s">
        <v>581</v>
      </c>
      <c r="AJ172" s="2" t="s">
        <v>581</v>
      </c>
      <c r="AK172" s="2" t="s">
        <v>581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581</v>
      </c>
      <c r="AH173" s="2" t="s">
        <v>581</v>
      </c>
      <c r="AI173" s="2" t="s">
        <v>581</v>
      </c>
      <c r="AJ173" s="2" t="s">
        <v>581</v>
      </c>
      <c r="AK173" s="2" t="s">
        <v>581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581</v>
      </c>
      <c r="AH174" s="2" t="s">
        <v>581</v>
      </c>
      <c r="AI174" s="2" t="s">
        <v>581</v>
      </c>
      <c r="AJ174" s="2" t="s">
        <v>581</v>
      </c>
      <c r="AK174" s="2" t="s">
        <v>581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581</v>
      </c>
      <c r="AH175" s="2" t="s">
        <v>581</v>
      </c>
      <c r="AI175" s="2" t="s">
        <v>581</v>
      </c>
      <c r="AJ175" s="2" t="s">
        <v>581</v>
      </c>
      <c r="AK175" s="2" t="s">
        <v>581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581</v>
      </c>
      <c r="AH176" s="2" t="s">
        <v>581</v>
      </c>
      <c r="AI176" s="2" t="s">
        <v>581</v>
      </c>
      <c r="AJ176" s="2" t="s">
        <v>581</v>
      </c>
      <c r="AK176" s="2" t="s">
        <v>581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581</v>
      </c>
      <c r="AH177" s="2" t="s">
        <v>581</v>
      </c>
      <c r="AI177" s="2" t="s">
        <v>581</v>
      </c>
      <c r="AJ177" s="2" t="s">
        <v>581</v>
      </c>
      <c r="AK177" s="2" t="s">
        <v>581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581</v>
      </c>
      <c r="AH178" s="2" t="s">
        <v>581</v>
      </c>
      <c r="AI178" s="2" t="s">
        <v>581</v>
      </c>
      <c r="AJ178" s="2" t="s">
        <v>581</v>
      </c>
      <c r="AK178" s="2" t="s">
        <v>581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581</v>
      </c>
      <c r="AH179" s="2" t="s">
        <v>581</v>
      </c>
      <c r="AI179" s="2" t="s">
        <v>581</v>
      </c>
      <c r="AJ179" s="2" t="s">
        <v>581</v>
      </c>
      <c r="AK179" s="2" t="s">
        <v>581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581</v>
      </c>
      <c r="AH180" s="2" t="s">
        <v>581</v>
      </c>
      <c r="AI180" s="2" t="s">
        <v>581</v>
      </c>
      <c r="AJ180" s="2" t="s">
        <v>581</v>
      </c>
      <c r="AK180" s="2" t="s">
        <v>581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581</v>
      </c>
      <c r="AH181" s="2" t="s">
        <v>581</v>
      </c>
      <c r="AI181" s="2" t="s">
        <v>581</v>
      </c>
      <c r="AJ181" s="2" t="s">
        <v>581</v>
      </c>
      <c r="AK181" s="2" t="s">
        <v>581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581</v>
      </c>
      <c r="AH182" s="2" t="s">
        <v>581</v>
      </c>
      <c r="AI182" s="2" t="s">
        <v>581</v>
      </c>
      <c r="AJ182" s="2" t="s">
        <v>581</v>
      </c>
      <c r="AK182" s="2" t="s">
        <v>581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581</v>
      </c>
      <c r="AH183" s="2" t="s">
        <v>581</v>
      </c>
      <c r="AI183" s="2" t="s">
        <v>581</v>
      </c>
      <c r="AJ183" s="2" t="s">
        <v>581</v>
      </c>
      <c r="AK183" s="2" t="s">
        <v>581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581</v>
      </c>
      <c r="AH184" s="2" t="s">
        <v>581</v>
      </c>
      <c r="AI184" s="2" t="s">
        <v>581</v>
      </c>
      <c r="AJ184" s="2" t="s">
        <v>581</v>
      </c>
      <c r="AK184" s="2" t="s">
        <v>581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581</v>
      </c>
      <c r="AH185" s="2" t="s">
        <v>581</v>
      </c>
      <c r="AI185" s="2" t="s">
        <v>581</v>
      </c>
      <c r="AJ185" s="2" t="s">
        <v>581</v>
      </c>
      <c r="AK185" s="2" t="s">
        <v>581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581</v>
      </c>
      <c r="AH186" s="2" t="s">
        <v>581</v>
      </c>
      <c r="AI186" s="2" t="s">
        <v>581</v>
      </c>
      <c r="AJ186" s="2" t="s">
        <v>581</v>
      </c>
      <c r="AK186" s="2" t="s">
        <v>581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581</v>
      </c>
      <c r="AH187" s="2" t="s">
        <v>581</v>
      </c>
      <c r="AI187" s="2" t="s">
        <v>581</v>
      </c>
      <c r="AJ187" s="2" t="s">
        <v>581</v>
      </c>
      <c r="AK187" s="2" t="s">
        <v>581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581</v>
      </c>
      <c r="AH188" s="2" t="s">
        <v>581</v>
      </c>
      <c r="AI188" s="2" t="s">
        <v>581</v>
      </c>
      <c r="AJ188" s="2" t="s">
        <v>581</v>
      </c>
      <c r="AK188" s="2" t="s">
        <v>581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581</v>
      </c>
      <c r="AH189" s="2" t="s">
        <v>581</v>
      </c>
      <c r="AI189" s="2" t="s">
        <v>581</v>
      </c>
      <c r="AJ189" s="2" t="s">
        <v>581</v>
      </c>
      <c r="AK189" s="2" t="s">
        <v>581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581</v>
      </c>
      <c r="AH190" s="2" t="s">
        <v>581</v>
      </c>
      <c r="AI190" s="2" t="s">
        <v>581</v>
      </c>
      <c r="AJ190" s="2" t="s">
        <v>581</v>
      </c>
      <c r="AK190" s="2" t="s">
        <v>581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657" activePane="bottomRight" state="frozen"/>
      <selection pane="topRight" activeCell="B1" sqref="B1"/>
      <selection pane="bottomLeft" activeCell="A2" sqref="A2"/>
      <selection pane="bottomRight" activeCell="C664" sqref="C664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60</v>
      </c>
      <c r="B1" s="284" t="s">
        <v>234</v>
      </c>
      <c r="C1" s="32" t="s">
        <v>33</v>
      </c>
      <c r="D1" s="32" t="s">
        <v>235</v>
      </c>
      <c r="E1" s="32" t="s">
        <v>236</v>
      </c>
      <c r="F1" s="32" t="s">
        <v>237</v>
      </c>
      <c r="G1" s="32" t="s">
        <v>238</v>
      </c>
      <c r="H1" s="32" t="s">
        <v>239</v>
      </c>
      <c r="I1" s="32" t="s">
        <v>240</v>
      </c>
      <c r="J1" s="32" t="s">
        <v>241</v>
      </c>
      <c r="L1" s="32" t="s">
        <v>242</v>
      </c>
      <c r="M1" s="32" t="s">
        <v>243</v>
      </c>
      <c r="N1" s="32" t="s">
        <v>244</v>
      </c>
      <c r="O1" s="32" t="s">
        <v>245</v>
      </c>
      <c r="P1" s="32" t="s">
        <v>246</v>
      </c>
    </row>
    <row r="2" spans="1:16" s="287" customFormat="1" x14ac:dyDescent="0.25">
      <c r="A2" s="285" t="s">
        <v>247</v>
      </c>
      <c r="B2" s="286"/>
      <c r="H2" s="287">
        <v>2</v>
      </c>
      <c r="L2" s="287" t="s">
        <v>510</v>
      </c>
      <c r="M2" s="287" t="s">
        <v>248</v>
      </c>
      <c r="N2" s="287" t="s">
        <v>249</v>
      </c>
      <c r="O2" s="65">
        <v>1</v>
      </c>
      <c r="P2" s="65" t="s">
        <v>509</v>
      </c>
    </row>
    <row r="3" spans="1:16" s="315" customFormat="1" x14ac:dyDescent="0.25">
      <c r="A3" s="288" t="s">
        <v>250</v>
      </c>
      <c r="B3" s="289"/>
      <c r="H3" s="315">
        <v>0</v>
      </c>
      <c r="M3" s="315" t="s">
        <v>248</v>
      </c>
      <c r="N3" s="315" t="s">
        <v>249</v>
      </c>
      <c r="O3" s="78">
        <v>1</v>
      </c>
      <c r="P3" s="78"/>
    </row>
    <row r="4" spans="1:16" s="315" customFormat="1" x14ac:dyDescent="0.25">
      <c r="A4" s="288" t="s">
        <v>251</v>
      </c>
      <c r="B4" s="289"/>
      <c r="H4" s="315">
        <v>0</v>
      </c>
      <c r="M4" s="315" t="s">
        <v>248</v>
      </c>
      <c r="N4" s="315" t="s">
        <v>249</v>
      </c>
      <c r="O4" s="78">
        <v>1</v>
      </c>
      <c r="P4" s="78"/>
    </row>
    <row r="5" spans="1:16" s="65" customFormat="1" x14ac:dyDescent="0.25">
      <c r="A5" s="286" t="s">
        <v>302</v>
      </c>
      <c r="B5" s="286"/>
      <c r="D5" s="65">
        <v>46</v>
      </c>
      <c r="H5" s="65">
        <v>1</v>
      </c>
      <c r="L5" s="65" t="s">
        <v>512</v>
      </c>
      <c r="M5" s="65" t="s">
        <v>248</v>
      </c>
      <c r="N5" s="65" t="s">
        <v>249</v>
      </c>
      <c r="O5" s="65">
        <v>2</v>
      </c>
      <c r="P5" s="65" t="s">
        <v>511</v>
      </c>
    </row>
    <row r="6" spans="1:16" s="78" customFormat="1" x14ac:dyDescent="0.25">
      <c r="A6" s="288" t="s">
        <v>288</v>
      </c>
      <c r="B6" s="289"/>
      <c r="D6" s="78">
        <v>9</v>
      </c>
      <c r="H6" s="78">
        <v>1</v>
      </c>
      <c r="L6" s="78" t="s">
        <v>514</v>
      </c>
      <c r="M6" s="78" t="s">
        <v>248</v>
      </c>
      <c r="N6" s="78" t="s">
        <v>249</v>
      </c>
      <c r="O6" s="78">
        <v>3</v>
      </c>
      <c r="P6" s="78" t="s">
        <v>513</v>
      </c>
    </row>
    <row r="7" spans="1:16" s="78" customFormat="1" x14ac:dyDescent="0.25">
      <c r="A7" s="288" t="s">
        <v>289</v>
      </c>
      <c r="B7" s="289"/>
      <c r="D7" s="78">
        <v>3</v>
      </c>
      <c r="H7" s="78">
        <v>1</v>
      </c>
      <c r="L7" s="78" t="s">
        <v>516</v>
      </c>
      <c r="M7" s="78" t="s">
        <v>248</v>
      </c>
      <c r="N7" s="78" t="s">
        <v>249</v>
      </c>
      <c r="O7" s="78">
        <v>4</v>
      </c>
      <c r="P7" s="78" t="s">
        <v>515</v>
      </c>
    </row>
    <row r="8" spans="1:16" s="65" customFormat="1" ht="15" customHeight="1" x14ac:dyDescent="0.25">
      <c r="A8" s="287" t="s">
        <v>252</v>
      </c>
      <c r="B8" s="292"/>
      <c r="C8" s="65">
        <v>1</v>
      </c>
      <c r="D8" s="65">
        <v>3</v>
      </c>
      <c r="H8" s="65">
        <v>-1.7999999999999998</v>
      </c>
      <c r="M8" s="65" t="s">
        <v>248</v>
      </c>
      <c r="N8" s="65" t="s">
        <v>249</v>
      </c>
      <c r="O8" s="65">
        <v>4</v>
      </c>
    </row>
    <row r="9" spans="1:16" s="65" customFormat="1" x14ac:dyDescent="0.25">
      <c r="A9" s="287" t="s">
        <v>252</v>
      </c>
      <c r="B9" s="292"/>
      <c r="C9" s="65">
        <v>2</v>
      </c>
      <c r="D9" s="65">
        <v>3</v>
      </c>
      <c r="H9" s="65">
        <v>-1.1999999999999997</v>
      </c>
      <c r="M9" s="65" t="s">
        <v>248</v>
      </c>
      <c r="N9" s="65" t="s">
        <v>249</v>
      </c>
      <c r="O9" s="65">
        <v>4</v>
      </c>
    </row>
    <row r="10" spans="1:16" s="65" customFormat="1" x14ac:dyDescent="0.25">
      <c r="A10" s="287" t="s">
        <v>252</v>
      </c>
      <c r="B10" s="292"/>
      <c r="C10" s="65">
        <v>3</v>
      </c>
      <c r="D10" s="65">
        <v>3</v>
      </c>
      <c r="H10" s="65">
        <v>-0.60000000000000009</v>
      </c>
      <c r="M10" s="65" t="s">
        <v>248</v>
      </c>
      <c r="N10" s="65" t="s">
        <v>249</v>
      </c>
      <c r="O10" s="65">
        <v>4</v>
      </c>
    </row>
    <row r="11" spans="1:16" s="65" customFormat="1" x14ac:dyDescent="0.25">
      <c r="A11" s="287" t="s">
        <v>252</v>
      </c>
      <c r="B11" s="292"/>
      <c r="C11" s="65">
        <v>4</v>
      </c>
      <c r="D11" s="65">
        <v>3</v>
      </c>
      <c r="H11" s="65">
        <v>-2</v>
      </c>
      <c r="M11" s="65" t="s">
        <v>248</v>
      </c>
      <c r="N11" s="65" t="s">
        <v>249</v>
      </c>
      <c r="O11" s="65">
        <v>4</v>
      </c>
    </row>
    <row r="12" spans="1:16" s="65" customFormat="1" x14ac:dyDescent="0.25">
      <c r="A12" s="287" t="s">
        <v>252</v>
      </c>
      <c r="B12" s="292"/>
      <c r="C12" s="65">
        <v>5</v>
      </c>
      <c r="D12" s="65">
        <v>3</v>
      </c>
      <c r="H12" s="65">
        <v>-1.5</v>
      </c>
      <c r="M12" s="65" t="s">
        <v>248</v>
      </c>
      <c r="N12" s="65" t="s">
        <v>249</v>
      </c>
      <c r="O12" s="65">
        <v>4</v>
      </c>
    </row>
    <row r="13" spans="1:16" s="65" customFormat="1" x14ac:dyDescent="0.25">
      <c r="A13" s="287" t="s">
        <v>252</v>
      </c>
      <c r="B13" s="292"/>
      <c r="C13" s="65">
        <v>6</v>
      </c>
      <c r="D13" s="65">
        <v>3</v>
      </c>
      <c r="H13" s="65">
        <v>-1.7000000000000002</v>
      </c>
      <c r="M13" s="65" t="s">
        <v>248</v>
      </c>
      <c r="N13" s="65" t="s">
        <v>249</v>
      </c>
      <c r="O13" s="65">
        <v>4</v>
      </c>
    </row>
    <row r="14" spans="1:16" s="65" customFormat="1" x14ac:dyDescent="0.25">
      <c r="A14" s="287" t="s">
        <v>252</v>
      </c>
      <c r="B14" s="292"/>
      <c r="C14" s="65" t="s">
        <v>491</v>
      </c>
      <c r="D14" s="65">
        <v>3</v>
      </c>
      <c r="H14" s="65">
        <v>-0.70000000000000018</v>
      </c>
      <c r="M14" s="65" t="s">
        <v>248</v>
      </c>
      <c r="N14" s="65" t="s">
        <v>249</v>
      </c>
      <c r="O14" s="65">
        <v>4</v>
      </c>
    </row>
    <row r="15" spans="1:16" s="65" customFormat="1" x14ac:dyDescent="0.25">
      <c r="A15" s="287" t="s">
        <v>252</v>
      </c>
      <c r="B15" s="292"/>
      <c r="C15" s="65">
        <v>7</v>
      </c>
      <c r="D15" s="65">
        <v>3</v>
      </c>
      <c r="H15" s="65">
        <v>-0.89999999999999991</v>
      </c>
      <c r="M15" s="65" t="s">
        <v>248</v>
      </c>
      <c r="N15" s="65" t="s">
        <v>249</v>
      </c>
      <c r="O15" s="65">
        <v>4</v>
      </c>
    </row>
    <row r="16" spans="1:16" s="65" customFormat="1" x14ac:dyDescent="0.25">
      <c r="A16" s="287" t="s">
        <v>252</v>
      </c>
      <c r="B16" s="292"/>
      <c r="C16" s="65">
        <v>8</v>
      </c>
      <c r="D16" s="65">
        <v>3</v>
      </c>
      <c r="H16" s="65">
        <v>-1.7000000000000002</v>
      </c>
      <c r="M16" s="65" t="s">
        <v>248</v>
      </c>
      <c r="N16" s="65" t="s">
        <v>249</v>
      </c>
      <c r="O16" s="65">
        <v>4</v>
      </c>
    </row>
    <row r="17" spans="1:15" s="65" customFormat="1" x14ac:dyDescent="0.25">
      <c r="A17" s="287" t="s">
        <v>252</v>
      </c>
      <c r="B17" s="292"/>
      <c r="C17" s="65">
        <v>9</v>
      </c>
      <c r="D17" s="65">
        <v>3</v>
      </c>
      <c r="H17" s="65">
        <v>-1.2000000000000002</v>
      </c>
      <c r="M17" s="65" t="s">
        <v>248</v>
      </c>
      <c r="N17" s="65" t="s">
        <v>249</v>
      </c>
      <c r="O17" s="65">
        <v>4</v>
      </c>
    </row>
    <row r="18" spans="1:15" s="65" customFormat="1" x14ac:dyDescent="0.25">
      <c r="A18" s="287" t="s">
        <v>252</v>
      </c>
      <c r="B18" s="292"/>
      <c r="C18" s="65">
        <v>10</v>
      </c>
      <c r="D18" s="65">
        <v>3</v>
      </c>
      <c r="H18" s="65">
        <v>-0.40000000000000036</v>
      </c>
      <c r="M18" s="65" t="s">
        <v>248</v>
      </c>
      <c r="N18" s="65" t="s">
        <v>249</v>
      </c>
      <c r="O18" s="65">
        <v>4</v>
      </c>
    </row>
    <row r="19" spans="1:15" s="65" customFormat="1" x14ac:dyDescent="0.25">
      <c r="A19" s="287" t="s">
        <v>252</v>
      </c>
      <c r="B19" s="292"/>
      <c r="C19" s="65">
        <v>11</v>
      </c>
      <c r="D19" s="65">
        <v>3</v>
      </c>
      <c r="H19" s="65">
        <v>-1</v>
      </c>
      <c r="M19" s="65" t="s">
        <v>248</v>
      </c>
      <c r="N19" s="65" t="s">
        <v>249</v>
      </c>
      <c r="O19" s="65">
        <v>4</v>
      </c>
    </row>
    <row r="20" spans="1:15" s="65" customFormat="1" x14ac:dyDescent="0.25">
      <c r="A20" s="287" t="s">
        <v>252</v>
      </c>
      <c r="B20" s="292"/>
      <c r="C20" s="65">
        <v>12</v>
      </c>
      <c r="D20" s="65">
        <v>3</v>
      </c>
      <c r="H20" s="65">
        <v>-0.79999999999999982</v>
      </c>
      <c r="M20" s="65" t="s">
        <v>248</v>
      </c>
      <c r="N20" s="65" t="s">
        <v>249</v>
      </c>
      <c r="O20" s="65">
        <v>4</v>
      </c>
    </row>
    <row r="21" spans="1:15" s="65" customFormat="1" x14ac:dyDescent="0.25">
      <c r="A21" s="287" t="s">
        <v>252</v>
      </c>
      <c r="B21" s="292"/>
      <c r="C21" s="65">
        <v>13</v>
      </c>
      <c r="D21" s="65">
        <v>4</v>
      </c>
      <c r="H21" s="65">
        <v>-1.7000000000000002</v>
      </c>
      <c r="M21" s="65" t="s">
        <v>248</v>
      </c>
      <c r="N21" s="65" t="s">
        <v>249</v>
      </c>
      <c r="O21" s="65">
        <v>4</v>
      </c>
    </row>
    <row r="22" spans="1:15" s="65" customFormat="1" x14ac:dyDescent="0.25">
      <c r="A22" s="287" t="s">
        <v>252</v>
      </c>
      <c r="B22" s="292"/>
      <c r="C22" s="65">
        <v>14</v>
      </c>
      <c r="D22" s="65">
        <v>3</v>
      </c>
      <c r="H22" s="65">
        <v>-0.70000000000000018</v>
      </c>
      <c r="M22" s="65" t="s">
        <v>248</v>
      </c>
      <c r="N22" s="65" t="s">
        <v>249</v>
      </c>
      <c r="O22" s="65">
        <v>4</v>
      </c>
    </row>
    <row r="23" spans="1:15" s="65" customFormat="1" x14ac:dyDescent="0.25">
      <c r="A23" s="287" t="s">
        <v>252</v>
      </c>
      <c r="B23" s="292"/>
      <c r="C23" s="65">
        <v>15</v>
      </c>
      <c r="D23" s="65">
        <v>3</v>
      </c>
      <c r="H23" s="65">
        <v>0</v>
      </c>
      <c r="M23" s="65" t="s">
        <v>248</v>
      </c>
      <c r="N23" s="65" t="s">
        <v>249</v>
      </c>
      <c r="O23" s="65">
        <v>4</v>
      </c>
    </row>
    <row r="24" spans="1:15" s="65" customFormat="1" x14ac:dyDescent="0.25">
      <c r="A24" s="287" t="s">
        <v>252</v>
      </c>
      <c r="B24" s="292"/>
      <c r="C24" s="65">
        <v>17</v>
      </c>
      <c r="D24" s="65" t="s">
        <v>50</v>
      </c>
      <c r="H24" s="65">
        <v>0</v>
      </c>
      <c r="M24" s="65" t="s">
        <v>248</v>
      </c>
      <c r="N24" s="65" t="s">
        <v>249</v>
      </c>
      <c r="O24" s="65">
        <v>4</v>
      </c>
    </row>
    <row r="25" spans="1:15" s="65" customFormat="1" x14ac:dyDescent="0.25">
      <c r="A25" s="287" t="s">
        <v>252</v>
      </c>
      <c r="B25" s="292"/>
      <c r="C25" s="65">
        <v>18</v>
      </c>
      <c r="D25" s="65" t="s">
        <v>50</v>
      </c>
      <c r="H25" s="65">
        <v>0</v>
      </c>
      <c r="M25" s="65" t="s">
        <v>248</v>
      </c>
      <c r="N25" s="65" t="s">
        <v>249</v>
      </c>
      <c r="O25" s="65">
        <v>4</v>
      </c>
    </row>
    <row r="26" spans="1:15" s="65" customFormat="1" x14ac:dyDescent="0.25">
      <c r="A26" s="287" t="s">
        <v>252</v>
      </c>
      <c r="B26" s="292"/>
      <c r="C26" s="65">
        <v>19</v>
      </c>
      <c r="D26" s="65" t="s">
        <v>50</v>
      </c>
      <c r="H26" s="65">
        <v>0</v>
      </c>
      <c r="M26" s="65" t="s">
        <v>248</v>
      </c>
      <c r="N26" s="65" t="s">
        <v>249</v>
      </c>
      <c r="O26" s="65">
        <v>4</v>
      </c>
    </row>
    <row r="27" spans="1:15" s="65" customFormat="1" x14ac:dyDescent="0.25">
      <c r="A27" s="287" t="s">
        <v>252</v>
      </c>
      <c r="B27" s="292"/>
      <c r="C27" s="65">
        <v>20</v>
      </c>
      <c r="D27" s="65" t="s">
        <v>50</v>
      </c>
      <c r="H27" s="65">
        <v>0</v>
      </c>
      <c r="M27" s="65" t="s">
        <v>248</v>
      </c>
      <c r="N27" s="65" t="s">
        <v>249</v>
      </c>
      <c r="O27" s="65">
        <v>4</v>
      </c>
    </row>
    <row r="28" spans="1:15" s="65" customFormat="1" x14ac:dyDescent="0.25">
      <c r="A28" s="287" t="s">
        <v>252</v>
      </c>
      <c r="B28" s="292"/>
      <c r="C28" s="65">
        <v>21</v>
      </c>
      <c r="D28" s="65" t="s">
        <v>50</v>
      </c>
      <c r="H28" s="65">
        <v>0</v>
      </c>
      <c r="M28" s="65" t="s">
        <v>248</v>
      </c>
      <c r="N28" s="65" t="s">
        <v>249</v>
      </c>
      <c r="O28" s="65">
        <v>4</v>
      </c>
    </row>
    <row r="29" spans="1:15" s="65" customFormat="1" x14ac:dyDescent="0.25">
      <c r="A29" s="287" t="s">
        <v>252</v>
      </c>
      <c r="B29" s="292"/>
      <c r="C29" s="65">
        <v>22</v>
      </c>
      <c r="D29" s="65" t="s">
        <v>50</v>
      </c>
      <c r="H29" s="65">
        <v>0</v>
      </c>
      <c r="M29" s="65" t="s">
        <v>248</v>
      </c>
      <c r="N29" s="65" t="s">
        <v>249</v>
      </c>
      <c r="O29" s="65">
        <v>4</v>
      </c>
    </row>
    <row r="30" spans="1:15" s="65" customFormat="1" x14ac:dyDescent="0.25">
      <c r="A30" s="287" t="s">
        <v>252</v>
      </c>
      <c r="B30" s="292"/>
      <c r="C30" s="65">
        <v>23</v>
      </c>
      <c r="D30" s="65" t="s">
        <v>50</v>
      </c>
      <c r="H30" s="65">
        <v>0</v>
      </c>
      <c r="M30" s="65" t="s">
        <v>248</v>
      </c>
      <c r="N30" s="65" t="s">
        <v>249</v>
      </c>
      <c r="O30" s="65">
        <v>4</v>
      </c>
    </row>
    <row r="31" spans="1:15" s="65" customFormat="1" x14ac:dyDescent="0.25">
      <c r="A31" s="287" t="s">
        <v>252</v>
      </c>
      <c r="B31" s="292"/>
      <c r="C31" s="65">
        <v>24</v>
      </c>
      <c r="D31" s="65" t="s">
        <v>50</v>
      </c>
      <c r="H31" s="65">
        <v>0</v>
      </c>
      <c r="M31" s="65" t="s">
        <v>248</v>
      </c>
      <c r="N31" s="65" t="s">
        <v>249</v>
      </c>
      <c r="O31" s="65">
        <v>4</v>
      </c>
    </row>
    <row r="32" spans="1:15" s="65" customFormat="1" x14ac:dyDescent="0.25">
      <c r="A32" s="287" t="s">
        <v>252</v>
      </c>
      <c r="B32" s="292"/>
      <c r="C32" s="65">
        <v>25</v>
      </c>
      <c r="D32" s="65" t="s">
        <v>50</v>
      </c>
      <c r="H32" s="65">
        <v>0</v>
      </c>
      <c r="M32" s="65" t="s">
        <v>248</v>
      </c>
      <c r="N32" s="65" t="s">
        <v>249</v>
      </c>
      <c r="O32" s="65">
        <v>4</v>
      </c>
    </row>
    <row r="33" spans="1:15" s="65" customFormat="1" x14ac:dyDescent="0.25">
      <c r="A33" s="287" t="s">
        <v>252</v>
      </c>
      <c r="B33" s="292"/>
      <c r="C33" s="65">
        <v>26</v>
      </c>
      <c r="D33" s="65" t="s">
        <v>50</v>
      </c>
      <c r="H33" s="65">
        <v>0</v>
      </c>
      <c r="M33" s="65" t="s">
        <v>248</v>
      </c>
      <c r="N33" s="65" t="s">
        <v>249</v>
      </c>
      <c r="O33" s="65">
        <v>4</v>
      </c>
    </row>
    <row r="34" spans="1:15" s="65" customFormat="1" x14ac:dyDescent="0.25">
      <c r="A34" s="287" t="s">
        <v>252</v>
      </c>
      <c r="B34" s="292"/>
      <c r="C34" s="65">
        <v>27</v>
      </c>
      <c r="D34" s="65" t="s">
        <v>50</v>
      </c>
      <c r="H34" s="65">
        <v>0</v>
      </c>
      <c r="M34" s="65" t="s">
        <v>248</v>
      </c>
      <c r="N34" s="65" t="s">
        <v>249</v>
      </c>
      <c r="O34" s="65">
        <v>4</v>
      </c>
    </row>
    <row r="35" spans="1:15" ht="15" customHeight="1" x14ac:dyDescent="0.25">
      <c r="A35" s="290" t="s">
        <v>218</v>
      </c>
      <c r="B35" s="290">
        <v>5</v>
      </c>
      <c r="C35" s="2">
        <v>1</v>
      </c>
      <c r="D35" s="2">
        <v>3</v>
      </c>
      <c r="H35" s="2">
        <v>0</v>
      </c>
      <c r="M35" s="2" t="s">
        <v>248</v>
      </c>
      <c r="N35" s="2" t="s">
        <v>249</v>
      </c>
      <c r="O35" s="78">
        <v>4</v>
      </c>
    </row>
    <row r="36" spans="1:15" x14ac:dyDescent="0.25">
      <c r="A36" s="290" t="s">
        <v>218</v>
      </c>
      <c r="B36" s="290">
        <v>5</v>
      </c>
      <c r="C36" s="2">
        <v>2</v>
      </c>
      <c r="D36" s="2">
        <v>3</v>
      </c>
      <c r="H36" s="2">
        <v>0</v>
      </c>
      <c r="M36" s="2" t="s">
        <v>248</v>
      </c>
      <c r="N36" s="2" t="s">
        <v>249</v>
      </c>
      <c r="O36" s="78">
        <v>4</v>
      </c>
    </row>
    <row r="37" spans="1:15" x14ac:dyDescent="0.25">
      <c r="A37" s="290" t="s">
        <v>218</v>
      </c>
      <c r="B37" s="290">
        <v>5</v>
      </c>
      <c r="C37" s="2">
        <v>3</v>
      </c>
      <c r="D37" s="2">
        <v>3</v>
      </c>
      <c r="H37" s="2">
        <v>0</v>
      </c>
      <c r="M37" s="2" t="s">
        <v>248</v>
      </c>
      <c r="N37" s="2" t="s">
        <v>249</v>
      </c>
      <c r="O37" s="78">
        <v>4</v>
      </c>
    </row>
    <row r="38" spans="1:15" x14ac:dyDescent="0.25">
      <c r="A38" s="290" t="s">
        <v>218</v>
      </c>
      <c r="B38" s="290">
        <v>5</v>
      </c>
      <c r="C38" s="2">
        <v>4</v>
      </c>
      <c r="D38" s="2">
        <v>3</v>
      </c>
      <c r="H38" s="2">
        <v>0</v>
      </c>
      <c r="M38" s="2" t="s">
        <v>248</v>
      </c>
      <c r="N38" s="2" t="s">
        <v>249</v>
      </c>
      <c r="O38" s="78">
        <v>4</v>
      </c>
    </row>
    <row r="39" spans="1:15" x14ac:dyDescent="0.25">
      <c r="A39" s="290" t="s">
        <v>218</v>
      </c>
      <c r="B39" s="290">
        <v>5</v>
      </c>
      <c r="C39" s="2">
        <v>5</v>
      </c>
      <c r="D39" s="2">
        <v>3</v>
      </c>
      <c r="H39" s="2">
        <v>0</v>
      </c>
      <c r="M39" s="2" t="s">
        <v>248</v>
      </c>
      <c r="N39" s="2" t="s">
        <v>249</v>
      </c>
      <c r="O39" s="78">
        <v>4</v>
      </c>
    </row>
    <row r="40" spans="1:15" x14ac:dyDescent="0.25">
      <c r="A40" s="290" t="s">
        <v>218</v>
      </c>
      <c r="B40" s="290">
        <v>5</v>
      </c>
      <c r="C40" s="2">
        <v>6</v>
      </c>
      <c r="D40" s="2">
        <v>3</v>
      </c>
      <c r="H40" s="2">
        <v>0</v>
      </c>
      <c r="M40" s="2" t="s">
        <v>248</v>
      </c>
      <c r="N40" s="2" t="s">
        <v>249</v>
      </c>
      <c r="O40" s="78">
        <v>4</v>
      </c>
    </row>
    <row r="41" spans="1:15" x14ac:dyDescent="0.25">
      <c r="A41" s="290" t="s">
        <v>218</v>
      </c>
      <c r="B41" s="290">
        <v>5</v>
      </c>
      <c r="C41" s="2" t="s">
        <v>491</v>
      </c>
      <c r="D41" s="2">
        <v>3</v>
      </c>
      <c r="H41" s="2">
        <v>0</v>
      </c>
      <c r="M41" s="2" t="s">
        <v>248</v>
      </c>
      <c r="N41" s="2" t="s">
        <v>249</v>
      </c>
      <c r="O41" s="78">
        <v>4</v>
      </c>
    </row>
    <row r="42" spans="1:15" x14ac:dyDescent="0.25">
      <c r="A42" s="290" t="s">
        <v>218</v>
      </c>
      <c r="B42" s="290">
        <v>5</v>
      </c>
      <c r="C42" s="2">
        <v>7</v>
      </c>
      <c r="D42" s="2">
        <v>3</v>
      </c>
      <c r="H42" s="2">
        <v>0</v>
      </c>
      <c r="M42" s="2" t="s">
        <v>248</v>
      </c>
      <c r="N42" s="2" t="s">
        <v>249</v>
      </c>
      <c r="O42" s="78">
        <v>4</v>
      </c>
    </row>
    <row r="43" spans="1:15" x14ac:dyDescent="0.25">
      <c r="A43" s="290" t="s">
        <v>218</v>
      </c>
      <c r="B43" s="290">
        <v>5</v>
      </c>
      <c r="C43" s="2">
        <v>8</v>
      </c>
      <c r="D43" s="2">
        <v>3</v>
      </c>
      <c r="H43" s="2">
        <v>0</v>
      </c>
      <c r="M43" s="2" t="s">
        <v>248</v>
      </c>
      <c r="N43" s="2" t="s">
        <v>249</v>
      </c>
      <c r="O43" s="78">
        <v>4</v>
      </c>
    </row>
    <row r="44" spans="1:15" x14ac:dyDescent="0.25">
      <c r="A44" s="290" t="s">
        <v>218</v>
      </c>
      <c r="B44" s="290">
        <v>5</v>
      </c>
      <c r="C44" s="2">
        <v>9</v>
      </c>
      <c r="D44" s="2">
        <v>3</v>
      </c>
      <c r="H44" s="2">
        <v>0</v>
      </c>
      <c r="M44" s="2" t="s">
        <v>248</v>
      </c>
      <c r="N44" s="2" t="s">
        <v>249</v>
      </c>
      <c r="O44" s="78">
        <v>4</v>
      </c>
    </row>
    <row r="45" spans="1:15" x14ac:dyDescent="0.25">
      <c r="A45" s="290" t="s">
        <v>218</v>
      </c>
      <c r="B45" s="290">
        <v>5</v>
      </c>
      <c r="C45" s="2">
        <v>10</v>
      </c>
      <c r="D45" s="2">
        <v>3</v>
      </c>
      <c r="H45" s="2">
        <v>0</v>
      </c>
      <c r="M45" s="2" t="s">
        <v>248</v>
      </c>
      <c r="N45" s="2" t="s">
        <v>249</v>
      </c>
      <c r="O45" s="78">
        <v>4</v>
      </c>
    </row>
    <row r="46" spans="1:15" x14ac:dyDescent="0.25">
      <c r="A46" s="290" t="s">
        <v>218</v>
      </c>
      <c r="B46" s="290">
        <v>5</v>
      </c>
      <c r="C46" s="2">
        <v>11</v>
      </c>
      <c r="D46" s="2">
        <v>3</v>
      </c>
      <c r="H46" s="2">
        <v>0</v>
      </c>
      <c r="M46" s="2" t="s">
        <v>248</v>
      </c>
      <c r="N46" s="2" t="s">
        <v>249</v>
      </c>
      <c r="O46" s="78">
        <v>4</v>
      </c>
    </row>
    <row r="47" spans="1:15" x14ac:dyDescent="0.25">
      <c r="A47" s="290" t="s">
        <v>218</v>
      </c>
      <c r="B47" s="290">
        <v>5</v>
      </c>
      <c r="C47" s="2">
        <v>12</v>
      </c>
      <c r="D47" s="2">
        <v>3</v>
      </c>
      <c r="H47" s="2">
        <v>0</v>
      </c>
      <c r="M47" s="2" t="s">
        <v>248</v>
      </c>
      <c r="N47" s="2" t="s">
        <v>249</v>
      </c>
      <c r="O47" s="78">
        <v>4</v>
      </c>
    </row>
    <row r="48" spans="1:15" x14ac:dyDescent="0.25">
      <c r="A48" s="290" t="s">
        <v>218</v>
      </c>
      <c r="B48" s="290">
        <v>5</v>
      </c>
      <c r="C48" s="2">
        <v>13</v>
      </c>
      <c r="D48" s="2">
        <v>4</v>
      </c>
      <c r="H48" s="2">
        <v>0</v>
      </c>
      <c r="M48" s="2" t="s">
        <v>248</v>
      </c>
      <c r="N48" s="2" t="s">
        <v>249</v>
      </c>
      <c r="O48" s="78">
        <v>4</v>
      </c>
    </row>
    <row r="49" spans="1:16" x14ac:dyDescent="0.25">
      <c r="A49" s="290" t="s">
        <v>218</v>
      </c>
      <c r="B49" s="290">
        <v>5</v>
      </c>
      <c r="C49" s="2">
        <v>14</v>
      </c>
      <c r="D49" s="2">
        <v>3</v>
      </c>
      <c r="H49" s="2">
        <v>0</v>
      </c>
      <c r="M49" s="2" t="s">
        <v>248</v>
      </c>
      <c r="N49" s="2" t="s">
        <v>249</v>
      </c>
      <c r="O49" s="78">
        <v>4</v>
      </c>
    </row>
    <row r="50" spans="1:16" x14ac:dyDescent="0.25">
      <c r="A50" s="290" t="s">
        <v>218</v>
      </c>
      <c r="B50" s="290">
        <v>5</v>
      </c>
      <c r="C50" s="2">
        <v>15</v>
      </c>
      <c r="D50" s="2">
        <v>3</v>
      </c>
      <c r="H50" s="2">
        <v>0</v>
      </c>
      <c r="M50" s="2" t="s">
        <v>248</v>
      </c>
      <c r="N50" s="2" t="s">
        <v>249</v>
      </c>
      <c r="O50" s="78">
        <v>4</v>
      </c>
    </row>
    <row r="51" spans="1:16" x14ac:dyDescent="0.25">
      <c r="A51" s="290" t="s">
        <v>218</v>
      </c>
      <c r="B51" s="290">
        <v>5</v>
      </c>
      <c r="C51" s="2">
        <v>17</v>
      </c>
      <c r="D51" s="2" t="s">
        <v>50</v>
      </c>
      <c r="H51" s="2">
        <v>0</v>
      </c>
      <c r="M51" s="2" t="s">
        <v>248</v>
      </c>
      <c r="N51" s="2" t="s">
        <v>249</v>
      </c>
      <c r="O51" s="78">
        <v>4</v>
      </c>
    </row>
    <row r="52" spans="1:16" x14ac:dyDescent="0.25">
      <c r="A52" s="290" t="s">
        <v>218</v>
      </c>
      <c r="B52" s="290">
        <v>5</v>
      </c>
      <c r="C52" s="2">
        <v>18</v>
      </c>
      <c r="D52" s="2" t="s">
        <v>50</v>
      </c>
      <c r="H52" s="2">
        <v>0</v>
      </c>
      <c r="M52" s="2" t="s">
        <v>248</v>
      </c>
      <c r="N52" s="2" t="s">
        <v>249</v>
      </c>
      <c r="O52" s="78">
        <v>4</v>
      </c>
    </row>
    <row r="53" spans="1:16" x14ac:dyDescent="0.25">
      <c r="A53" s="290" t="s">
        <v>218</v>
      </c>
      <c r="B53" s="290">
        <v>5</v>
      </c>
      <c r="C53" s="2">
        <v>19</v>
      </c>
      <c r="D53" s="2" t="s">
        <v>50</v>
      </c>
      <c r="H53" s="2">
        <v>0</v>
      </c>
      <c r="M53" s="2" t="s">
        <v>248</v>
      </c>
      <c r="N53" s="2" t="s">
        <v>249</v>
      </c>
      <c r="O53" s="78">
        <v>4</v>
      </c>
    </row>
    <row r="54" spans="1:16" x14ac:dyDescent="0.25">
      <c r="A54" s="290" t="s">
        <v>218</v>
      </c>
      <c r="B54" s="290">
        <v>5</v>
      </c>
      <c r="C54" s="2">
        <v>20</v>
      </c>
      <c r="D54" s="2" t="s">
        <v>50</v>
      </c>
      <c r="H54" s="2">
        <v>0</v>
      </c>
      <c r="M54" s="2" t="s">
        <v>248</v>
      </c>
      <c r="N54" s="2" t="s">
        <v>249</v>
      </c>
      <c r="O54" s="78">
        <v>4</v>
      </c>
    </row>
    <row r="55" spans="1:16" x14ac:dyDescent="0.25">
      <c r="A55" s="290" t="s">
        <v>218</v>
      </c>
      <c r="B55" s="290">
        <v>5</v>
      </c>
      <c r="C55" s="2">
        <v>21</v>
      </c>
      <c r="D55" s="2" t="s">
        <v>50</v>
      </c>
      <c r="H55" s="2">
        <v>0</v>
      </c>
      <c r="M55" s="2" t="s">
        <v>248</v>
      </c>
      <c r="N55" s="2" t="s">
        <v>249</v>
      </c>
      <c r="O55" s="78">
        <v>4</v>
      </c>
    </row>
    <row r="56" spans="1:16" x14ac:dyDescent="0.25">
      <c r="A56" s="290" t="s">
        <v>218</v>
      </c>
      <c r="B56" s="290">
        <v>5</v>
      </c>
      <c r="C56" s="2">
        <v>22</v>
      </c>
      <c r="D56" s="2" t="s">
        <v>50</v>
      </c>
      <c r="H56" s="2">
        <v>0</v>
      </c>
      <c r="M56" s="2" t="s">
        <v>248</v>
      </c>
      <c r="N56" s="2" t="s">
        <v>249</v>
      </c>
      <c r="O56" s="78">
        <v>4</v>
      </c>
    </row>
    <row r="57" spans="1:16" x14ac:dyDescent="0.25">
      <c r="A57" s="290" t="s">
        <v>218</v>
      </c>
      <c r="B57" s="290">
        <v>5</v>
      </c>
      <c r="C57" s="2">
        <v>23</v>
      </c>
      <c r="D57" s="2" t="s">
        <v>50</v>
      </c>
      <c r="H57" s="2">
        <v>0</v>
      </c>
      <c r="M57" s="2" t="s">
        <v>248</v>
      </c>
      <c r="N57" s="2" t="s">
        <v>249</v>
      </c>
      <c r="O57" s="78">
        <v>4</v>
      </c>
    </row>
    <row r="58" spans="1:16" x14ac:dyDescent="0.25">
      <c r="A58" s="290" t="s">
        <v>218</v>
      </c>
      <c r="B58" s="290">
        <v>5</v>
      </c>
      <c r="C58" s="2">
        <v>24</v>
      </c>
      <c r="D58" s="2" t="s">
        <v>50</v>
      </c>
      <c r="H58" s="2">
        <v>0</v>
      </c>
      <c r="M58" s="2" t="s">
        <v>248</v>
      </c>
      <c r="N58" s="2" t="s">
        <v>249</v>
      </c>
      <c r="O58" s="78">
        <v>4</v>
      </c>
    </row>
    <row r="59" spans="1:16" x14ac:dyDescent="0.25">
      <c r="A59" s="290" t="s">
        <v>218</v>
      </c>
      <c r="B59" s="290">
        <v>5</v>
      </c>
      <c r="C59" s="2">
        <v>25</v>
      </c>
      <c r="D59" s="2" t="s">
        <v>50</v>
      </c>
      <c r="H59" s="2">
        <v>0</v>
      </c>
      <c r="M59" s="2" t="s">
        <v>248</v>
      </c>
      <c r="N59" s="2" t="s">
        <v>249</v>
      </c>
      <c r="O59" s="78">
        <v>4</v>
      </c>
    </row>
    <row r="60" spans="1:16" x14ac:dyDescent="0.25">
      <c r="A60" s="290" t="s">
        <v>218</v>
      </c>
      <c r="B60" s="290">
        <v>5</v>
      </c>
      <c r="C60" s="2">
        <v>26</v>
      </c>
      <c r="D60" s="2" t="s">
        <v>50</v>
      </c>
      <c r="H60" s="2">
        <v>0</v>
      </c>
      <c r="M60" s="2" t="s">
        <v>248</v>
      </c>
      <c r="N60" s="2" t="s">
        <v>249</v>
      </c>
      <c r="O60" s="78">
        <v>4</v>
      </c>
    </row>
    <row r="61" spans="1:16" x14ac:dyDescent="0.25">
      <c r="A61" s="290" t="s">
        <v>218</v>
      </c>
      <c r="B61" s="290">
        <v>5</v>
      </c>
      <c r="C61" s="2">
        <v>27</v>
      </c>
      <c r="D61" s="2" t="s">
        <v>50</v>
      </c>
      <c r="H61" s="2">
        <v>0</v>
      </c>
      <c r="M61" s="2" t="s">
        <v>248</v>
      </c>
      <c r="N61" s="2" t="s">
        <v>249</v>
      </c>
      <c r="O61" s="78">
        <v>4</v>
      </c>
    </row>
    <row r="62" spans="1:16" x14ac:dyDescent="0.25">
      <c r="A62" s="291" t="s">
        <v>343</v>
      </c>
      <c r="B62" s="290"/>
      <c r="H62" s="2">
        <v>0</v>
      </c>
      <c r="M62" s="2" t="s">
        <v>248</v>
      </c>
      <c r="N62" s="2" t="s">
        <v>249</v>
      </c>
      <c r="O62" s="78">
        <v>5</v>
      </c>
      <c r="P62" s="2" t="s">
        <v>517</v>
      </c>
    </row>
    <row r="63" spans="1:16" s="65" customFormat="1" ht="15" customHeight="1" x14ac:dyDescent="0.25">
      <c r="A63" s="292" t="s">
        <v>219</v>
      </c>
      <c r="B63" s="292">
        <v>6</v>
      </c>
      <c r="C63" s="65">
        <v>1</v>
      </c>
      <c r="D63" s="65">
        <v>3</v>
      </c>
      <c r="H63" s="65">
        <v>0</v>
      </c>
      <c r="M63" s="65" t="s">
        <v>248</v>
      </c>
      <c r="N63" s="65" t="s">
        <v>249</v>
      </c>
      <c r="O63" s="65">
        <v>5</v>
      </c>
    </row>
    <row r="64" spans="1:16" s="65" customFormat="1" x14ac:dyDescent="0.25">
      <c r="A64" s="292" t="s">
        <v>219</v>
      </c>
      <c r="B64" s="292">
        <v>6</v>
      </c>
      <c r="C64" s="65">
        <v>2</v>
      </c>
      <c r="D64" s="65">
        <v>3</v>
      </c>
      <c r="H64" s="65">
        <v>0</v>
      </c>
      <c r="M64" s="65" t="s">
        <v>248</v>
      </c>
      <c r="N64" s="65" t="s">
        <v>249</v>
      </c>
      <c r="O64" s="65">
        <v>5</v>
      </c>
    </row>
    <row r="65" spans="1:15" s="65" customFormat="1" x14ac:dyDescent="0.25">
      <c r="A65" s="292" t="s">
        <v>219</v>
      </c>
      <c r="B65" s="292">
        <v>6</v>
      </c>
      <c r="C65" s="65">
        <v>3</v>
      </c>
      <c r="D65" s="65">
        <v>3</v>
      </c>
      <c r="H65" s="65">
        <v>0</v>
      </c>
      <c r="M65" s="65" t="s">
        <v>248</v>
      </c>
      <c r="N65" s="65" t="s">
        <v>249</v>
      </c>
      <c r="O65" s="65">
        <v>5</v>
      </c>
    </row>
    <row r="66" spans="1:15" s="65" customFormat="1" x14ac:dyDescent="0.25">
      <c r="A66" s="292" t="s">
        <v>219</v>
      </c>
      <c r="B66" s="292">
        <v>6</v>
      </c>
      <c r="C66" s="65">
        <v>4</v>
      </c>
      <c r="D66" s="65">
        <v>3</v>
      </c>
      <c r="H66" s="65">
        <v>0</v>
      </c>
      <c r="M66" s="65" t="s">
        <v>248</v>
      </c>
      <c r="N66" s="65" t="s">
        <v>249</v>
      </c>
      <c r="O66" s="65">
        <v>5</v>
      </c>
    </row>
    <row r="67" spans="1:15" s="65" customFormat="1" x14ac:dyDescent="0.25">
      <c r="A67" s="292" t="s">
        <v>219</v>
      </c>
      <c r="B67" s="292">
        <v>6</v>
      </c>
      <c r="C67" s="65">
        <v>5</v>
      </c>
      <c r="D67" s="65">
        <v>3</v>
      </c>
      <c r="H67" s="65">
        <v>0</v>
      </c>
      <c r="M67" s="65" t="s">
        <v>248</v>
      </c>
      <c r="N67" s="65" t="s">
        <v>249</v>
      </c>
      <c r="O67" s="65">
        <v>5</v>
      </c>
    </row>
    <row r="68" spans="1:15" s="65" customFormat="1" x14ac:dyDescent="0.25">
      <c r="A68" s="292" t="s">
        <v>219</v>
      </c>
      <c r="B68" s="292">
        <v>6</v>
      </c>
      <c r="C68" s="65">
        <v>6</v>
      </c>
      <c r="D68" s="65">
        <v>3</v>
      </c>
      <c r="H68" s="65">
        <v>0</v>
      </c>
      <c r="M68" s="65" t="s">
        <v>248</v>
      </c>
      <c r="N68" s="65" t="s">
        <v>249</v>
      </c>
      <c r="O68" s="65">
        <v>5</v>
      </c>
    </row>
    <row r="69" spans="1:15" s="65" customFormat="1" x14ac:dyDescent="0.25">
      <c r="A69" s="292" t="s">
        <v>219</v>
      </c>
      <c r="B69" s="292">
        <v>6</v>
      </c>
      <c r="C69" s="65" t="s">
        <v>491</v>
      </c>
      <c r="D69" s="65">
        <v>3</v>
      </c>
      <c r="H69" s="65">
        <v>0</v>
      </c>
      <c r="M69" s="65" t="s">
        <v>248</v>
      </c>
      <c r="N69" s="65" t="s">
        <v>249</v>
      </c>
      <c r="O69" s="65">
        <v>5</v>
      </c>
    </row>
    <row r="70" spans="1:15" s="65" customFormat="1" x14ac:dyDescent="0.25">
      <c r="A70" s="292" t="s">
        <v>219</v>
      </c>
      <c r="B70" s="292">
        <v>6</v>
      </c>
      <c r="C70" s="65">
        <v>7</v>
      </c>
      <c r="D70" s="65">
        <v>3</v>
      </c>
      <c r="H70" s="65">
        <v>0</v>
      </c>
      <c r="M70" s="65" t="s">
        <v>248</v>
      </c>
      <c r="N70" s="65" t="s">
        <v>249</v>
      </c>
      <c r="O70" s="65">
        <v>5</v>
      </c>
    </row>
    <row r="71" spans="1:15" s="65" customFormat="1" x14ac:dyDescent="0.25">
      <c r="A71" s="292" t="s">
        <v>219</v>
      </c>
      <c r="B71" s="292">
        <v>6</v>
      </c>
      <c r="C71" s="65">
        <v>8</v>
      </c>
      <c r="D71" s="65">
        <v>3</v>
      </c>
      <c r="H71" s="65">
        <v>0</v>
      </c>
      <c r="M71" s="65" t="s">
        <v>248</v>
      </c>
      <c r="N71" s="65" t="s">
        <v>249</v>
      </c>
      <c r="O71" s="65">
        <v>5</v>
      </c>
    </row>
    <row r="72" spans="1:15" s="65" customFormat="1" x14ac:dyDescent="0.25">
      <c r="A72" s="292" t="s">
        <v>219</v>
      </c>
      <c r="B72" s="292">
        <v>6</v>
      </c>
      <c r="C72" s="65">
        <v>9</v>
      </c>
      <c r="D72" s="65">
        <v>3</v>
      </c>
      <c r="H72" s="65">
        <v>0</v>
      </c>
      <c r="M72" s="65" t="s">
        <v>248</v>
      </c>
      <c r="N72" s="65" t="s">
        <v>249</v>
      </c>
      <c r="O72" s="65">
        <v>5</v>
      </c>
    </row>
    <row r="73" spans="1:15" s="65" customFormat="1" x14ac:dyDescent="0.25">
      <c r="A73" s="292" t="s">
        <v>219</v>
      </c>
      <c r="B73" s="292">
        <v>6</v>
      </c>
      <c r="C73" s="65">
        <v>10</v>
      </c>
      <c r="D73" s="65">
        <v>3</v>
      </c>
      <c r="H73" s="65">
        <v>0</v>
      </c>
      <c r="M73" s="65" t="s">
        <v>248</v>
      </c>
      <c r="N73" s="65" t="s">
        <v>249</v>
      </c>
      <c r="O73" s="65">
        <v>5</v>
      </c>
    </row>
    <row r="74" spans="1:15" s="65" customFormat="1" x14ac:dyDescent="0.25">
      <c r="A74" s="292" t="s">
        <v>219</v>
      </c>
      <c r="B74" s="292">
        <v>6</v>
      </c>
      <c r="C74" s="65">
        <v>11</v>
      </c>
      <c r="D74" s="65">
        <v>3</v>
      </c>
      <c r="H74" s="65">
        <v>0</v>
      </c>
      <c r="M74" s="65" t="s">
        <v>248</v>
      </c>
      <c r="N74" s="65" t="s">
        <v>249</v>
      </c>
      <c r="O74" s="65">
        <v>5</v>
      </c>
    </row>
    <row r="75" spans="1:15" s="65" customFormat="1" x14ac:dyDescent="0.25">
      <c r="A75" s="292" t="s">
        <v>219</v>
      </c>
      <c r="B75" s="292">
        <v>6</v>
      </c>
      <c r="C75" s="65">
        <v>12</v>
      </c>
      <c r="D75" s="65">
        <v>3</v>
      </c>
      <c r="H75" s="65">
        <v>0</v>
      </c>
      <c r="M75" s="65" t="s">
        <v>248</v>
      </c>
      <c r="N75" s="65" t="s">
        <v>249</v>
      </c>
      <c r="O75" s="65">
        <v>5</v>
      </c>
    </row>
    <row r="76" spans="1:15" s="65" customFormat="1" x14ac:dyDescent="0.25">
      <c r="A76" s="292" t="s">
        <v>219</v>
      </c>
      <c r="B76" s="292">
        <v>6</v>
      </c>
      <c r="C76" s="65">
        <v>13</v>
      </c>
      <c r="D76" s="65">
        <v>4</v>
      </c>
      <c r="H76" s="65">
        <v>0</v>
      </c>
      <c r="M76" s="65" t="s">
        <v>248</v>
      </c>
      <c r="N76" s="65" t="s">
        <v>249</v>
      </c>
      <c r="O76" s="65">
        <v>5</v>
      </c>
    </row>
    <row r="77" spans="1:15" s="65" customFormat="1" x14ac:dyDescent="0.25">
      <c r="A77" s="292" t="s">
        <v>219</v>
      </c>
      <c r="B77" s="292">
        <v>6</v>
      </c>
      <c r="C77" s="65">
        <v>14</v>
      </c>
      <c r="D77" s="65">
        <v>3</v>
      </c>
      <c r="H77" s="65">
        <v>0</v>
      </c>
      <c r="M77" s="65" t="s">
        <v>248</v>
      </c>
      <c r="N77" s="65" t="s">
        <v>249</v>
      </c>
      <c r="O77" s="65">
        <v>5</v>
      </c>
    </row>
    <row r="78" spans="1:15" s="65" customFormat="1" x14ac:dyDescent="0.25">
      <c r="A78" s="292" t="s">
        <v>219</v>
      </c>
      <c r="B78" s="292">
        <v>6</v>
      </c>
      <c r="C78" s="65">
        <v>15</v>
      </c>
      <c r="D78" s="65">
        <v>3</v>
      </c>
      <c r="H78" s="65">
        <v>0</v>
      </c>
      <c r="M78" s="65" t="s">
        <v>248</v>
      </c>
      <c r="N78" s="65" t="s">
        <v>249</v>
      </c>
      <c r="O78" s="65">
        <v>5</v>
      </c>
    </row>
    <row r="79" spans="1:15" s="65" customFormat="1" x14ac:dyDescent="0.25">
      <c r="A79" s="292" t="s">
        <v>219</v>
      </c>
      <c r="B79" s="292">
        <v>6</v>
      </c>
      <c r="C79" s="65">
        <v>17</v>
      </c>
      <c r="D79" s="65" t="s">
        <v>50</v>
      </c>
      <c r="H79" s="65">
        <v>0</v>
      </c>
      <c r="M79" s="65" t="s">
        <v>248</v>
      </c>
      <c r="N79" s="65" t="s">
        <v>249</v>
      </c>
      <c r="O79" s="65">
        <v>5</v>
      </c>
    </row>
    <row r="80" spans="1:15" s="65" customFormat="1" x14ac:dyDescent="0.25">
      <c r="A80" s="292" t="s">
        <v>219</v>
      </c>
      <c r="B80" s="292">
        <v>6</v>
      </c>
      <c r="C80" s="65">
        <v>18</v>
      </c>
      <c r="D80" s="65" t="s">
        <v>50</v>
      </c>
      <c r="H80" s="65">
        <v>0</v>
      </c>
      <c r="M80" s="65" t="s">
        <v>248</v>
      </c>
      <c r="N80" s="65" t="s">
        <v>249</v>
      </c>
      <c r="O80" s="65">
        <v>5</v>
      </c>
    </row>
    <row r="81" spans="1:15" s="65" customFormat="1" x14ac:dyDescent="0.25">
      <c r="A81" s="292" t="s">
        <v>219</v>
      </c>
      <c r="B81" s="292">
        <v>6</v>
      </c>
      <c r="C81" s="65">
        <v>19</v>
      </c>
      <c r="D81" s="65" t="s">
        <v>50</v>
      </c>
      <c r="H81" s="65">
        <v>0</v>
      </c>
      <c r="M81" s="65" t="s">
        <v>248</v>
      </c>
      <c r="N81" s="65" t="s">
        <v>249</v>
      </c>
      <c r="O81" s="65">
        <v>5</v>
      </c>
    </row>
    <row r="82" spans="1:15" s="65" customFormat="1" x14ac:dyDescent="0.25">
      <c r="A82" s="292" t="s">
        <v>219</v>
      </c>
      <c r="B82" s="292">
        <v>6</v>
      </c>
      <c r="C82" s="65">
        <v>20</v>
      </c>
      <c r="D82" s="65" t="s">
        <v>50</v>
      </c>
      <c r="H82" s="65">
        <v>0</v>
      </c>
      <c r="M82" s="65" t="s">
        <v>248</v>
      </c>
      <c r="N82" s="65" t="s">
        <v>249</v>
      </c>
      <c r="O82" s="65">
        <v>5</v>
      </c>
    </row>
    <row r="83" spans="1:15" s="65" customFormat="1" x14ac:dyDescent="0.25">
      <c r="A83" s="292" t="s">
        <v>219</v>
      </c>
      <c r="B83" s="292">
        <v>6</v>
      </c>
      <c r="C83" s="65">
        <v>21</v>
      </c>
      <c r="D83" s="65" t="s">
        <v>50</v>
      </c>
      <c r="H83" s="65">
        <v>0</v>
      </c>
      <c r="M83" s="65" t="s">
        <v>248</v>
      </c>
      <c r="N83" s="65" t="s">
        <v>249</v>
      </c>
      <c r="O83" s="65">
        <v>5</v>
      </c>
    </row>
    <row r="84" spans="1:15" s="65" customFormat="1" x14ac:dyDescent="0.25">
      <c r="A84" s="292" t="s">
        <v>219</v>
      </c>
      <c r="B84" s="292">
        <v>6</v>
      </c>
      <c r="C84" s="65">
        <v>22</v>
      </c>
      <c r="D84" s="65" t="s">
        <v>50</v>
      </c>
      <c r="H84" s="65">
        <v>0</v>
      </c>
      <c r="M84" s="65" t="s">
        <v>248</v>
      </c>
      <c r="N84" s="65" t="s">
        <v>249</v>
      </c>
      <c r="O84" s="65">
        <v>5</v>
      </c>
    </row>
    <row r="85" spans="1:15" s="65" customFormat="1" x14ac:dyDescent="0.25">
      <c r="A85" s="292" t="s">
        <v>219</v>
      </c>
      <c r="B85" s="292">
        <v>6</v>
      </c>
      <c r="C85" s="65">
        <v>23</v>
      </c>
      <c r="D85" s="65" t="s">
        <v>50</v>
      </c>
      <c r="H85" s="65">
        <v>0</v>
      </c>
      <c r="M85" s="65" t="s">
        <v>248</v>
      </c>
      <c r="N85" s="65" t="s">
        <v>249</v>
      </c>
      <c r="O85" s="65">
        <v>5</v>
      </c>
    </row>
    <row r="86" spans="1:15" s="65" customFormat="1" x14ac:dyDescent="0.25">
      <c r="A86" s="292" t="s">
        <v>219</v>
      </c>
      <c r="B86" s="292">
        <v>6</v>
      </c>
      <c r="C86" s="65">
        <v>24</v>
      </c>
      <c r="D86" s="65" t="s">
        <v>50</v>
      </c>
      <c r="H86" s="65">
        <v>0</v>
      </c>
      <c r="M86" s="65" t="s">
        <v>248</v>
      </c>
      <c r="N86" s="65" t="s">
        <v>249</v>
      </c>
      <c r="O86" s="65">
        <v>5</v>
      </c>
    </row>
    <row r="87" spans="1:15" s="65" customFormat="1" x14ac:dyDescent="0.25">
      <c r="A87" s="292" t="s">
        <v>219</v>
      </c>
      <c r="B87" s="292">
        <v>6</v>
      </c>
      <c r="C87" s="65">
        <v>25</v>
      </c>
      <c r="D87" s="65" t="s">
        <v>50</v>
      </c>
      <c r="H87" s="65">
        <v>0</v>
      </c>
      <c r="M87" s="65" t="s">
        <v>248</v>
      </c>
      <c r="N87" s="65" t="s">
        <v>249</v>
      </c>
      <c r="O87" s="65">
        <v>5</v>
      </c>
    </row>
    <row r="88" spans="1:15" s="65" customFormat="1" x14ac:dyDescent="0.25">
      <c r="A88" s="292" t="s">
        <v>219</v>
      </c>
      <c r="B88" s="292">
        <v>6</v>
      </c>
      <c r="C88" s="65">
        <v>26</v>
      </c>
      <c r="D88" s="65" t="s">
        <v>50</v>
      </c>
      <c r="H88" s="65">
        <v>0</v>
      </c>
      <c r="M88" s="65" t="s">
        <v>248</v>
      </c>
      <c r="N88" s="65" t="s">
        <v>249</v>
      </c>
      <c r="O88" s="65">
        <v>5</v>
      </c>
    </row>
    <row r="89" spans="1:15" s="65" customFormat="1" x14ac:dyDescent="0.25">
      <c r="A89" s="292" t="s">
        <v>219</v>
      </c>
      <c r="B89" s="292">
        <v>6</v>
      </c>
      <c r="C89" s="65">
        <v>27</v>
      </c>
      <c r="D89" s="65" t="s">
        <v>50</v>
      </c>
      <c r="H89" s="65">
        <v>0</v>
      </c>
      <c r="M89" s="65" t="s">
        <v>248</v>
      </c>
      <c r="N89" s="65" t="s">
        <v>249</v>
      </c>
      <c r="O89" s="65">
        <v>5</v>
      </c>
    </row>
    <row r="90" spans="1:15" ht="15" customHeight="1" x14ac:dyDescent="0.25">
      <c r="A90" s="290" t="s">
        <v>220</v>
      </c>
      <c r="B90" s="290">
        <v>7</v>
      </c>
      <c r="C90" s="2">
        <v>1</v>
      </c>
      <c r="D90" s="2">
        <v>3</v>
      </c>
      <c r="H90" s="2">
        <v>0</v>
      </c>
      <c r="M90" s="2" t="s">
        <v>248</v>
      </c>
      <c r="N90" s="2" t="s">
        <v>249</v>
      </c>
      <c r="O90" s="78">
        <v>5</v>
      </c>
    </row>
    <row r="91" spans="1:15" x14ac:dyDescent="0.25">
      <c r="A91" s="290" t="s">
        <v>220</v>
      </c>
      <c r="B91" s="290">
        <v>7</v>
      </c>
      <c r="C91" s="2">
        <v>2</v>
      </c>
      <c r="D91" s="2">
        <v>3</v>
      </c>
      <c r="H91" s="2">
        <v>0</v>
      </c>
      <c r="M91" s="2" t="s">
        <v>248</v>
      </c>
      <c r="N91" s="2" t="s">
        <v>249</v>
      </c>
      <c r="O91" s="78">
        <v>5</v>
      </c>
    </row>
    <row r="92" spans="1:15" x14ac:dyDescent="0.25">
      <c r="A92" s="290" t="s">
        <v>220</v>
      </c>
      <c r="B92" s="290">
        <v>7</v>
      </c>
      <c r="C92" s="2">
        <v>3</v>
      </c>
      <c r="D92" s="2">
        <v>3</v>
      </c>
      <c r="H92" s="2">
        <v>0</v>
      </c>
      <c r="M92" s="2" t="s">
        <v>248</v>
      </c>
      <c r="N92" s="2" t="s">
        <v>249</v>
      </c>
      <c r="O92" s="78">
        <v>5</v>
      </c>
    </row>
    <row r="93" spans="1:15" x14ac:dyDescent="0.25">
      <c r="A93" s="290" t="s">
        <v>220</v>
      </c>
      <c r="B93" s="290">
        <v>7</v>
      </c>
      <c r="C93" s="2">
        <v>4</v>
      </c>
      <c r="D93" s="2">
        <v>3</v>
      </c>
      <c r="H93" s="2">
        <v>0</v>
      </c>
      <c r="M93" s="2" t="s">
        <v>248</v>
      </c>
      <c r="N93" s="2" t="s">
        <v>249</v>
      </c>
      <c r="O93" s="78">
        <v>5</v>
      </c>
    </row>
    <row r="94" spans="1:15" x14ac:dyDescent="0.25">
      <c r="A94" s="290" t="s">
        <v>220</v>
      </c>
      <c r="B94" s="290">
        <v>7</v>
      </c>
      <c r="C94" s="2">
        <v>5</v>
      </c>
      <c r="D94" s="2">
        <v>3</v>
      </c>
      <c r="H94" s="2">
        <v>0</v>
      </c>
      <c r="M94" s="2" t="s">
        <v>248</v>
      </c>
      <c r="N94" s="2" t="s">
        <v>249</v>
      </c>
      <c r="O94" s="78">
        <v>5</v>
      </c>
    </row>
    <row r="95" spans="1:15" x14ac:dyDescent="0.25">
      <c r="A95" s="290" t="s">
        <v>220</v>
      </c>
      <c r="B95" s="290">
        <v>7</v>
      </c>
      <c r="C95" s="2">
        <v>6</v>
      </c>
      <c r="D95" s="2">
        <v>3</v>
      </c>
      <c r="H95" s="2">
        <v>0</v>
      </c>
      <c r="M95" s="2" t="s">
        <v>248</v>
      </c>
      <c r="N95" s="2" t="s">
        <v>249</v>
      </c>
      <c r="O95" s="78">
        <v>5</v>
      </c>
    </row>
    <row r="96" spans="1:15" x14ac:dyDescent="0.25">
      <c r="A96" s="290" t="s">
        <v>220</v>
      </c>
      <c r="B96" s="290">
        <v>7</v>
      </c>
      <c r="C96" s="2" t="s">
        <v>491</v>
      </c>
      <c r="D96" s="2">
        <v>3</v>
      </c>
      <c r="H96" s="2">
        <v>0</v>
      </c>
      <c r="M96" s="2" t="s">
        <v>248</v>
      </c>
      <c r="N96" s="2" t="s">
        <v>249</v>
      </c>
      <c r="O96" s="78">
        <v>5</v>
      </c>
    </row>
    <row r="97" spans="1:15" x14ac:dyDescent="0.25">
      <c r="A97" s="290" t="s">
        <v>220</v>
      </c>
      <c r="B97" s="290">
        <v>7</v>
      </c>
      <c r="C97" s="2">
        <v>7</v>
      </c>
      <c r="D97" s="2">
        <v>3</v>
      </c>
      <c r="H97" s="2">
        <v>0</v>
      </c>
      <c r="M97" s="2" t="s">
        <v>248</v>
      </c>
      <c r="N97" s="2" t="s">
        <v>249</v>
      </c>
      <c r="O97" s="78">
        <v>5</v>
      </c>
    </row>
    <row r="98" spans="1:15" x14ac:dyDescent="0.25">
      <c r="A98" s="290" t="s">
        <v>220</v>
      </c>
      <c r="B98" s="290">
        <v>7</v>
      </c>
      <c r="C98" s="2">
        <v>8</v>
      </c>
      <c r="D98" s="2">
        <v>3</v>
      </c>
      <c r="H98" s="2">
        <v>0</v>
      </c>
      <c r="M98" s="2" t="s">
        <v>248</v>
      </c>
      <c r="N98" s="2" t="s">
        <v>249</v>
      </c>
      <c r="O98" s="78">
        <v>5</v>
      </c>
    </row>
    <row r="99" spans="1:15" x14ac:dyDescent="0.25">
      <c r="A99" s="290" t="s">
        <v>220</v>
      </c>
      <c r="B99" s="290">
        <v>7</v>
      </c>
      <c r="C99" s="2">
        <v>9</v>
      </c>
      <c r="D99" s="2">
        <v>3</v>
      </c>
      <c r="H99" s="2">
        <v>0</v>
      </c>
      <c r="M99" s="2" t="s">
        <v>248</v>
      </c>
      <c r="N99" s="2" t="s">
        <v>249</v>
      </c>
      <c r="O99" s="78">
        <v>5</v>
      </c>
    </row>
    <row r="100" spans="1:15" x14ac:dyDescent="0.25">
      <c r="A100" s="290" t="s">
        <v>220</v>
      </c>
      <c r="B100" s="290">
        <v>7</v>
      </c>
      <c r="C100" s="2">
        <v>10</v>
      </c>
      <c r="D100" s="2">
        <v>3</v>
      </c>
      <c r="H100" s="2">
        <v>0</v>
      </c>
      <c r="M100" s="2" t="s">
        <v>248</v>
      </c>
      <c r="N100" s="2" t="s">
        <v>249</v>
      </c>
      <c r="O100" s="78">
        <v>5</v>
      </c>
    </row>
    <row r="101" spans="1:15" x14ac:dyDescent="0.25">
      <c r="A101" s="290" t="s">
        <v>220</v>
      </c>
      <c r="B101" s="290">
        <v>7</v>
      </c>
      <c r="C101" s="2">
        <v>11</v>
      </c>
      <c r="D101" s="2">
        <v>3</v>
      </c>
      <c r="H101" s="2">
        <v>0</v>
      </c>
      <c r="M101" s="2" t="s">
        <v>248</v>
      </c>
      <c r="N101" s="2" t="s">
        <v>249</v>
      </c>
      <c r="O101" s="78">
        <v>5</v>
      </c>
    </row>
    <row r="102" spans="1:15" x14ac:dyDescent="0.25">
      <c r="A102" s="290" t="s">
        <v>220</v>
      </c>
      <c r="B102" s="290">
        <v>7</v>
      </c>
      <c r="C102" s="2">
        <v>12</v>
      </c>
      <c r="D102" s="2">
        <v>3</v>
      </c>
      <c r="H102" s="2">
        <v>0</v>
      </c>
      <c r="M102" s="2" t="s">
        <v>248</v>
      </c>
      <c r="N102" s="2" t="s">
        <v>249</v>
      </c>
      <c r="O102" s="78">
        <v>5</v>
      </c>
    </row>
    <row r="103" spans="1:15" x14ac:dyDescent="0.25">
      <c r="A103" s="290" t="s">
        <v>220</v>
      </c>
      <c r="B103" s="290">
        <v>7</v>
      </c>
      <c r="C103" s="2">
        <v>13</v>
      </c>
      <c r="D103" s="2">
        <v>4</v>
      </c>
      <c r="H103" s="2">
        <v>0</v>
      </c>
      <c r="M103" s="2" t="s">
        <v>248</v>
      </c>
      <c r="N103" s="2" t="s">
        <v>249</v>
      </c>
      <c r="O103" s="78">
        <v>5</v>
      </c>
    </row>
    <row r="104" spans="1:15" x14ac:dyDescent="0.25">
      <c r="A104" s="290" t="s">
        <v>220</v>
      </c>
      <c r="B104" s="290">
        <v>7</v>
      </c>
      <c r="C104" s="2">
        <v>14</v>
      </c>
      <c r="D104" s="2">
        <v>3</v>
      </c>
      <c r="H104" s="2">
        <v>0</v>
      </c>
      <c r="M104" s="2" t="s">
        <v>248</v>
      </c>
      <c r="N104" s="2" t="s">
        <v>249</v>
      </c>
      <c r="O104" s="78">
        <v>5</v>
      </c>
    </row>
    <row r="105" spans="1:15" x14ac:dyDescent="0.25">
      <c r="A105" s="290" t="s">
        <v>220</v>
      </c>
      <c r="B105" s="290">
        <v>7</v>
      </c>
      <c r="C105" s="2">
        <v>15</v>
      </c>
      <c r="D105" s="2">
        <v>3</v>
      </c>
      <c r="H105" s="2">
        <v>0</v>
      </c>
      <c r="M105" s="2" t="s">
        <v>248</v>
      </c>
      <c r="N105" s="2" t="s">
        <v>249</v>
      </c>
      <c r="O105" s="78">
        <v>5</v>
      </c>
    </row>
    <row r="106" spans="1:15" x14ac:dyDescent="0.25">
      <c r="A106" s="290" t="s">
        <v>220</v>
      </c>
      <c r="B106" s="290">
        <v>7</v>
      </c>
      <c r="C106" s="2">
        <v>17</v>
      </c>
      <c r="D106" s="2" t="s">
        <v>50</v>
      </c>
      <c r="H106" s="2">
        <v>0</v>
      </c>
      <c r="M106" s="2" t="s">
        <v>248</v>
      </c>
      <c r="N106" s="2" t="s">
        <v>249</v>
      </c>
      <c r="O106" s="78">
        <v>5</v>
      </c>
    </row>
    <row r="107" spans="1:15" x14ac:dyDescent="0.25">
      <c r="A107" s="290" t="s">
        <v>220</v>
      </c>
      <c r="B107" s="290">
        <v>7</v>
      </c>
      <c r="C107" s="2">
        <v>18</v>
      </c>
      <c r="D107" s="2" t="s">
        <v>50</v>
      </c>
      <c r="H107" s="2">
        <v>0</v>
      </c>
      <c r="M107" s="2" t="s">
        <v>248</v>
      </c>
      <c r="N107" s="2" t="s">
        <v>249</v>
      </c>
      <c r="O107" s="78">
        <v>5</v>
      </c>
    </row>
    <row r="108" spans="1:15" x14ac:dyDescent="0.25">
      <c r="A108" s="290" t="s">
        <v>220</v>
      </c>
      <c r="B108" s="290">
        <v>7</v>
      </c>
      <c r="C108" s="2">
        <v>19</v>
      </c>
      <c r="D108" s="2" t="s">
        <v>50</v>
      </c>
      <c r="H108" s="2">
        <v>0</v>
      </c>
      <c r="M108" s="2" t="s">
        <v>248</v>
      </c>
      <c r="N108" s="2" t="s">
        <v>249</v>
      </c>
      <c r="O108" s="78">
        <v>5</v>
      </c>
    </row>
    <row r="109" spans="1:15" x14ac:dyDescent="0.25">
      <c r="A109" s="290" t="s">
        <v>220</v>
      </c>
      <c r="B109" s="290">
        <v>7</v>
      </c>
      <c r="C109" s="2">
        <v>20</v>
      </c>
      <c r="D109" s="2" t="s">
        <v>50</v>
      </c>
      <c r="H109" s="2">
        <v>0</v>
      </c>
      <c r="M109" s="2" t="s">
        <v>248</v>
      </c>
      <c r="N109" s="2" t="s">
        <v>249</v>
      </c>
      <c r="O109" s="78">
        <v>5</v>
      </c>
    </row>
    <row r="110" spans="1:15" x14ac:dyDescent="0.25">
      <c r="A110" s="290" t="s">
        <v>220</v>
      </c>
      <c r="B110" s="290">
        <v>7</v>
      </c>
      <c r="C110" s="2">
        <v>21</v>
      </c>
      <c r="D110" s="2" t="s">
        <v>50</v>
      </c>
      <c r="H110" s="2">
        <v>0</v>
      </c>
      <c r="M110" s="2" t="s">
        <v>248</v>
      </c>
      <c r="N110" s="2" t="s">
        <v>249</v>
      </c>
      <c r="O110" s="78">
        <v>5</v>
      </c>
    </row>
    <row r="111" spans="1:15" x14ac:dyDescent="0.25">
      <c r="A111" s="290" t="s">
        <v>220</v>
      </c>
      <c r="B111" s="290">
        <v>7</v>
      </c>
      <c r="C111" s="2">
        <v>22</v>
      </c>
      <c r="D111" s="2" t="s">
        <v>50</v>
      </c>
      <c r="H111" s="2">
        <v>0</v>
      </c>
      <c r="M111" s="2" t="s">
        <v>248</v>
      </c>
      <c r="N111" s="2" t="s">
        <v>249</v>
      </c>
      <c r="O111" s="78">
        <v>5</v>
      </c>
    </row>
    <row r="112" spans="1:15" x14ac:dyDescent="0.25">
      <c r="A112" s="290" t="s">
        <v>220</v>
      </c>
      <c r="B112" s="290">
        <v>7</v>
      </c>
      <c r="C112" s="2">
        <v>23</v>
      </c>
      <c r="D112" s="2" t="s">
        <v>50</v>
      </c>
      <c r="H112" s="2">
        <v>0</v>
      </c>
      <c r="M112" s="2" t="s">
        <v>248</v>
      </c>
      <c r="N112" s="2" t="s">
        <v>249</v>
      </c>
      <c r="O112" s="78">
        <v>5</v>
      </c>
    </row>
    <row r="113" spans="1:16" x14ac:dyDescent="0.25">
      <c r="A113" s="290" t="s">
        <v>220</v>
      </c>
      <c r="B113" s="290">
        <v>7</v>
      </c>
      <c r="C113" s="2">
        <v>24</v>
      </c>
      <c r="D113" s="2" t="s">
        <v>50</v>
      </c>
      <c r="H113" s="2">
        <v>0</v>
      </c>
      <c r="M113" s="2" t="s">
        <v>248</v>
      </c>
      <c r="N113" s="2" t="s">
        <v>249</v>
      </c>
      <c r="O113" s="78">
        <v>5</v>
      </c>
    </row>
    <row r="114" spans="1:16" x14ac:dyDescent="0.25">
      <c r="A114" s="290" t="s">
        <v>220</v>
      </c>
      <c r="B114" s="290">
        <v>7</v>
      </c>
      <c r="C114" s="2">
        <v>25</v>
      </c>
      <c r="D114" s="2" t="s">
        <v>50</v>
      </c>
      <c r="H114" s="2">
        <v>0</v>
      </c>
      <c r="M114" s="2" t="s">
        <v>248</v>
      </c>
      <c r="N114" s="2" t="s">
        <v>249</v>
      </c>
      <c r="O114" s="78">
        <v>5</v>
      </c>
    </row>
    <row r="115" spans="1:16" x14ac:dyDescent="0.25">
      <c r="A115" s="290" t="s">
        <v>220</v>
      </c>
      <c r="B115" s="290">
        <v>7</v>
      </c>
      <c r="C115" s="2">
        <v>26</v>
      </c>
      <c r="D115" s="2" t="s">
        <v>50</v>
      </c>
      <c r="H115" s="2">
        <v>0</v>
      </c>
      <c r="M115" s="2" t="s">
        <v>248</v>
      </c>
      <c r="N115" s="2" t="s">
        <v>249</v>
      </c>
      <c r="O115" s="78">
        <v>5</v>
      </c>
    </row>
    <row r="116" spans="1:16" x14ac:dyDescent="0.25">
      <c r="A116" s="290" t="s">
        <v>220</v>
      </c>
      <c r="B116" s="290">
        <v>7</v>
      </c>
      <c r="C116" s="2">
        <v>27</v>
      </c>
      <c r="D116" s="2" t="s">
        <v>50</v>
      </c>
      <c r="H116" s="2">
        <v>0</v>
      </c>
      <c r="M116" s="2" t="s">
        <v>248</v>
      </c>
      <c r="N116" s="2" t="s">
        <v>249</v>
      </c>
      <c r="O116" s="78">
        <v>5</v>
      </c>
    </row>
    <row r="117" spans="1:16" x14ac:dyDescent="0.25">
      <c r="A117" s="291" t="s">
        <v>344</v>
      </c>
      <c r="B117" s="290"/>
      <c r="H117" s="2">
        <v>0</v>
      </c>
      <c r="M117" s="2" t="s">
        <v>248</v>
      </c>
      <c r="N117" s="2" t="s">
        <v>249</v>
      </c>
      <c r="O117" s="78">
        <v>6</v>
      </c>
      <c r="P117" s="2" t="s">
        <v>518</v>
      </c>
    </row>
    <row r="118" spans="1:16" s="65" customFormat="1" ht="15" customHeight="1" x14ac:dyDescent="0.25">
      <c r="A118" s="292" t="s">
        <v>55</v>
      </c>
      <c r="B118" s="292">
        <v>8</v>
      </c>
      <c r="C118" s="65">
        <v>1</v>
      </c>
      <c r="D118" s="65">
        <v>3</v>
      </c>
      <c r="H118" s="65">
        <v>22</v>
      </c>
      <c r="M118" s="65" t="s">
        <v>248</v>
      </c>
      <c r="N118" s="65" t="s">
        <v>249</v>
      </c>
      <c r="O118" s="65">
        <v>6</v>
      </c>
    </row>
    <row r="119" spans="1:16" s="65" customFormat="1" x14ac:dyDescent="0.25">
      <c r="A119" s="292" t="s">
        <v>55</v>
      </c>
      <c r="B119" s="292">
        <v>8</v>
      </c>
      <c r="C119" s="65">
        <v>2</v>
      </c>
      <c r="D119" s="65">
        <v>3</v>
      </c>
      <c r="H119" s="65">
        <v>49</v>
      </c>
      <c r="M119" s="65" t="s">
        <v>248</v>
      </c>
      <c r="N119" s="65" t="s">
        <v>249</v>
      </c>
      <c r="O119" s="65">
        <v>6</v>
      </c>
    </row>
    <row r="120" spans="1:16" s="65" customFormat="1" x14ac:dyDescent="0.25">
      <c r="A120" s="292" t="s">
        <v>55</v>
      </c>
      <c r="B120" s="292">
        <v>8</v>
      </c>
      <c r="C120" s="65">
        <v>3</v>
      </c>
      <c r="D120" s="65">
        <v>3</v>
      </c>
      <c r="H120" s="65">
        <v>0</v>
      </c>
      <c r="K120" s="65">
        <v>3</v>
      </c>
      <c r="M120" s="65" t="s">
        <v>248</v>
      </c>
      <c r="N120" s="65" t="s">
        <v>249</v>
      </c>
      <c r="O120" s="65">
        <v>6</v>
      </c>
    </row>
    <row r="121" spans="1:16" s="65" customFormat="1" x14ac:dyDescent="0.25">
      <c r="A121" s="292" t="s">
        <v>55</v>
      </c>
      <c r="B121" s="292">
        <v>8</v>
      </c>
      <c r="C121" s="65">
        <v>4</v>
      </c>
      <c r="D121" s="65">
        <v>3</v>
      </c>
      <c r="H121" s="65">
        <v>0</v>
      </c>
      <c r="K121" s="65" t="s">
        <v>763</v>
      </c>
      <c r="M121" s="65" t="s">
        <v>248</v>
      </c>
      <c r="N121" s="65" t="s">
        <v>249</v>
      </c>
      <c r="O121" s="65">
        <v>6</v>
      </c>
    </row>
    <row r="122" spans="1:16" s="65" customFormat="1" x14ac:dyDescent="0.25">
      <c r="A122" s="292" t="s">
        <v>55</v>
      </c>
      <c r="B122" s="292">
        <v>8</v>
      </c>
      <c r="C122" s="65">
        <v>5</v>
      </c>
      <c r="D122" s="65">
        <v>3</v>
      </c>
      <c r="H122" s="65">
        <v>2</v>
      </c>
      <c r="K122" s="65" t="s">
        <v>763</v>
      </c>
      <c r="M122" s="65" t="s">
        <v>248</v>
      </c>
      <c r="N122" s="65" t="s">
        <v>249</v>
      </c>
      <c r="O122" s="65">
        <v>6</v>
      </c>
    </row>
    <row r="123" spans="1:16" s="65" customFormat="1" x14ac:dyDescent="0.25">
      <c r="A123" s="292" t="s">
        <v>55</v>
      </c>
      <c r="B123" s="292">
        <v>8</v>
      </c>
      <c r="C123" s="65">
        <v>6</v>
      </c>
      <c r="D123" s="65">
        <v>3</v>
      </c>
      <c r="H123" s="65">
        <v>7</v>
      </c>
      <c r="K123" s="65" t="s">
        <v>763</v>
      </c>
      <c r="M123" s="65" t="s">
        <v>248</v>
      </c>
      <c r="N123" s="65" t="s">
        <v>249</v>
      </c>
      <c r="O123" s="65">
        <v>6</v>
      </c>
    </row>
    <row r="124" spans="1:16" s="65" customFormat="1" x14ac:dyDescent="0.25">
      <c r="A124" s="292" t="s">
        <v>55</v>
      </c>
      <c r="B124" s="292">
        <v>8</v>
      </c>
      <c r="C124" s="65" t="s">
        <v>491</v>
      </c>
      <c r="D124" s="65">
        <v>3</v>
      </c>
      <c r="H124" s="65">
        <v>14</v>
      </c>
      <c r="K124" s="65" t="s">
        <v>763</v>
      </c>
      <c r="M124" s="65" t="s">
        <v>248</v>
      </c>
      <c r="N124" s="65" t="s">
        <v>249</v>
      </c>
      <c r="O124" s="65">
        <v>6</v>
      </c>
    </row>
    <row r="125" spans="1:16" s="65" customFormat="1" x14ac:dyDescent="0.25">
      <c r="A125" s="292" t="s">
        <v>55</v>
      </c>
      <c r="B125" s="292">
        <v>8</v>
      </c>
      <c r="C125" s="65">
        <v>7</v>
      </c>
      <c r="D125" s="65">
        <v>3</v>
      </c>
      <c r="H125" s="65">
        <v>3</v>
      </c>
      <c r="K125" s="65" t="s">
        <v>763</v>
      </c>
      <c r="M125" s="65" t="s">
        <v>248</v>
      </c>
      <c r="N125" s="65" t="s">
        <v>249</v>
      </c>
      <c r="O125" s="65">
        <v>6</v>
      </c>
    </row>
    <row r="126" spans="1:16" s="65" customFormat="1" x14ac:dyDescent="0.25">
      <c r="A126" s="292" t="s">
        <v>55</v>
      </c>
      <c r="B126" s="292">
        <v>8</v>
      </c>
      <c r="C126" s="65">
        <v>8</v>
      </c>
      <c r="D126" s="65">
        <v>3</v>
      </c>
      <c r="H126" s="65">
        <v>12</v>
      </c>
      <c r="K126" s="65" t="s">
        <v>763</v>
      </c>
      <c r="M126" s="65" t="s">
        <v>248</v>
      </c>
      <c r="N126" s="65" t="s">
        <v>249</v>
      </c>
      <c r="O126" s="65">
        <v>6</v>
      </c>
    </row>
    <row r="127" spans="1:16" s="65" customFormat="1" x14ac:dyDescent="0.25">
      <c r="A127" s="292" t="s">
        <v>55</v>
      </c>
      <c r="B127" s="292">
        <v>8</v>
      </c>
      <c r="C127" s="65">
        <v>9</v>
      </c>
      <c r="D127" s="65">
        <v>3</v>
      </c>
      <c r="H127" s="65">
        <v>0</v>
      </c>
      <c r="K127" s="65" t="s">
        <v>764</v>
      </c>
      <c r="M127" s="65" t="s">
        <v>248</v>
      </c>
      <c r="N127" s="65" t="s">
        <v>249</v>
      </c>
      <c r="O127" s="65">
        <v>6</v>
      </c>
    </row>
    <row r="128" spans="1:16" s="65" customFormat="1" x14ac:dyDescent="0.25">
      <c r="A128" s="292" t="s">
        <v>55</v>
      </c>
      <c r="B128" s="292">
        <v>8</v>
      </c>
      <c r="C128" s="65">
        <v>10</v>
      </c>
      <c r="D128" s="65">
        <v>3</v>
      </c>
      <c r="H128" s="65">
        <v>19</v>
      </c>
      <c r="K128" s="65" t="s">
        <v>764</v>
      </c>
      <c r="M128" s="65" t="s">
        <v>248</v>
      </c>
      <c r="N128" s="65" t="s">
        <v>249</v>
      </c>
      <c r="O128" s="65">
        <v>6</v>
      </c>
    </row>
    <row r="129" spans="1:15" s="65" customFormat="1" x14ac:dyDescent="0.25">
      <c r="A129" s="292" t="s">
        <v>55</v>
      </c>
      <c r="B129" s="292">
        <v>8</v>
      </c>
      <c r="C129" s="65">
        <v>11</v>
      </c>
      <c r="D129" s="65">
        <v>3</v>
      </c>
      <c r="H129" s="65">
        <v>0</v>
      </c>
      <c r="K129" s="65" t="s">
        <v>765</v>
      </c>
      <c r="M129" s="65" t="s">
        <v>248</v>
      </c>
      <c r="N129" s="65" t="s">
        <v>249</v>
      </c>
      <c r="O129" s="65">
        <v>6</v>
      </c>
    </row>
    <row r="130" spans="1:15" s="65" customFormat="1" x14ac:dyDescent="0.25">
      <c r="A130" s="292" t="s">
        <v>55</v>
      </c>
      <c r="B130" s="292">
        <v>8</v>
      </c>
      <c r="C130" s="65">
        <v>12</v>
      </c>
      <c r="D130" s="65">
        <v>3</v>
      </c>
      <c r="H130" s="65">
        <v>15</v>
      </c>
      <c r="K130" s="65" t="s">
        <v>765</v>
      </c>
      <c r="M130" s="65" t="s">
        <v>248</v>
      </c>
      <c r="N130" s="65" t="s">
        <v>249</v>
      </c>
      <c r="O130" s="65">
        <v>6</v>
      </c>
    </row>
    <row r="131" spans="1:15" s="65" customFormat="1" x14ac:dyDescent="0.25">
      <c r="A131" s="292" t="s">
        <v>55</v>
      </c>
      <c r="B131" s="292">
        <v>8</v>
      </c>
      <c r="C131" s="65">
        <v>13</v>
      </c>
      <c r="D131" s="65">
        <v>4</v>
      </c>
      <c r="H131" s="65">
        <v>2</v>
      </c>
      <c r="K131" s="65" t="s">
        <v>765</v>
      </c>
      <c r="M131" s="65" t="s">
        <v>248</v>
      </c>
      <c r="N131" s="65" t="s">
        <v>249</v>
      </c>
      <c r="O131" s="65">
        <v>6</v>
      </c>
    </row>
    <row r="132" spans="1:15" s="65" customFormat="1" x14ac:dyDescent="0.25">
      <c r="A132" s="292" t="s">
        <v>55</v>
      </c>
      <c r="B132" s="292">
        <v>8</v>
      </c>
      <c r="C132" s="65">
        <v>14</v>
      </c>
      <c r="D132" s="65">
        <v>3</v>
      </c>
      <c r="H132" s="65">
        <v>26</v>
      </c>
      <c r="K132" s="65" t="s">
        <v>765</v>
      </c>
      <c r="M132" s="65" t="s">
        <v>248</v>
      </c>
      <c r="N132" s="65" t="s">
        <v>249</v>
      </c>
      <c r="O132" s="65">
        <v>6</v>
      </c>
    </row>
    <row r="133" spans="1:15" s="65" customFormat="1" x14ac:dyDescent="0.25">
      <c r="A133" s="292" t="s">
        <v>55</v>
      </c>
      <c r="B133" s="292">
        <v>8</v>
      </c>
      <c r="C133" s="65">
        <v>15</v>
      </c>
      <c r="D133" s="65">
        <v>3</v>
      </c>
      <c r="H133" s="65">
        <v>5</v>
      </c>
      <c r="K133" s="65" t="s">
        <v>765</v>
      </c>
      <c r="M133" s="65" t="s">
        <v>248</v>
      </c>
      <c r="N133" s="65" t="s">
        <v>249</v>
      </c>
      <c r="O133" s="65">
        <v>6</v>
      </c>
    </row>
    <row r="134" spans="1:15" s="65" customFormat="1" x14ac:dyDescent="0.25">
      <c r="A134" s="292" t="s">
        <v>55</v>
      </c>
      <c r="B134" s="292">
        <v>8</v>
      </c>
      <c r="C134" s="65">
        <v>17</v>
      </c>
      <c r="D134" s="65" t="s">
        <v>50</v>
      </c>
      <c r="H134" s="65">
        <v>0</v>
      </c>
      <c r="K134" s="65" t="s">
        <v>765</v>
      </c>
      <c r="M134" s="65" t="s">
        <v>248</v>
      </c>
      <c r="N134" s="65" t="s">
        <v>249</v>
      </c>
      <c r="O134" s="65">
        <v>6</v>
      </c>
    </row>
    <row r="135" spans="1:15" s="65" customFormat="1" x14ac:dyDescent="0.25">
      <c r="A135" s="292" t="s">
        <v>55</v>
      </c>
      <c r="B135" s="292">
        <v>8</v>
      </c>
      <c r="C135" s="65">
        <v>18</v>
      </c>
      <c r="D135" s="65" t="s">
        <v>50</v>
      </c>
      <c r="H135" s="65">
        <v>0</v>
      </c>
      <c r="K135" s="65" t="s">
        <v>765</v>
      </c>
      <c r="M135" s="65" t="s">
        <v>248</v>
      </c>
      <c r="N135" s="65" t="s">
        <v>249</v>
      </c>
      <c r="O135" s="65">
        <v>6</v>
      </c>
    </row>
    <row r="136" spans="1:15" s="65" customFormat="1" x14ac:dyDescent="0.25">
      <c r="A136" s="292" t="s">
        <v>55</v>
      </c>
      <c r="B136" s="292">
        <v>8</v>
      </c>
      <c r="C136" s="65">
        <v>19</v>
      </c>
      <c r="D136" s="65" t="s">
        <v>50</v>
      </c>
      <c r="H136" s="65">
        <v>0</v>
      </c>
      <c r="K136" s="65" t="s">
        <v>765</v>
      </c>
      <c r="M136" s="65" t="s">
        <v>248</v>
      </c>
      <c r="N136" s="65" t="s">
        <v>249</v>
      </c>
      <c r="O136" s="65">
        <v>6</v>
      </c>
    </row>
    <row r="137" spans="1:15" s="65" customFormat="1" x14ac:dyDescent="0.25">
      <c r="A137" s="292" t="s">
        <v>55</v>
      </c>
      <c r="B137" s="292">
        <v>8</v>
      </c>
      <c r="C137" s="65">
        <v>20</v>
      </c>
      <c r="D137" s="65" t="s">
        <v>50</v>
      </c>
      <c r="H137" s="65">
        <v>0</v>
      </c>
      <c r="K137" s="65" t="s">
        <v>765</v>
      </c>
      <c r="M137" s="65" t="s">
        <v>248</v>
      </c>
      <c r="N137" s="65" t="s">
        <v>249</v>
      </c>
      <c r="O137" s="65">
        <v>6</v>
      </c>
    </row>
    <row r="138" spans="1:15" s="65" customFormat="1" x14ac:dyDescent="0.25">
      <c r="A138" s="292" t="s">
        <v>55</v>
      </c>
      <c r="B138" s="292">
        <v>8</v>
      </c>
      <c r="C138" s="65">
        <v>21</v>
      </c>
      <c r="D138" s="65" t="s">
        <v>50</v>
      </c>
      <c r="H138" s="65">
        <v>0</v>
      </c>
      <c r="K138" s="65" t="s">
        <v>765</v>
      </c>
      <c r="M138" s="65" t="s">
        <v>248</v>
      </c>
      <c r="N138" s="65" t="s">
        <v>249</v>
      </c>
      <c r="O138" s="65">
        <v>6</v>
      </c>
    </row>
    <row r="139" spans="1:15" s="65" customFormat="1" x14ac:dyDescent="0.25">
      <c r="A139" s="292" t="s">
        <v>55</v>
      </c>
      <c r="B139" s="292">
        <v>8</v>
      </c>
      <c r="C139" s="65">
        <v>22</v>
      </c>
      <c r="D139" s="65" t="s">
        <v>50</v>
      </c>
      <c r="H139" s="65">
        <v>0</v>
      </c>
      <c r="K139" s="65" t="s">
        <v>765</v>
      </c>
      <c r="M139" s="65" t="s">
        <v>248</v>
      </c>
      <c r="N139" s="65" t="s">
        <v>249</v>
      </c>
      <c r="O139" s="65">
        <v>6</v>
      </c>
    </row>
    <row r="140" spans="1:15" s="65" customFormat="1" x14ac:dyDescent="0.25">
      <c r="A140" s="292" t="s">
        <v>55</v>
      </c>
      <c r="B140" s="292">
        <v>8</v>
      </c>
      <c r="C140" s="65">
        <v>23</v>
      </c>
      <c r="D140" s="65" t="s">
        <v>50</v>
      </c>
      <c r="H140" s="65">
        <v>0</v>
      </c>
      <c r="K140" s="65" t="s">
        <v>765</v>
      </c>
      <c r="M140" s="65" t="s">
        <v>248</v>
      </c>
      <c r="N140" s="65" t="s">
        <v>249</v>
      </c>
      <c r="O140" s="65">
        <v>6</v>
      </c>
    </row>
    <row r="141" spans="1:15" s="65" customFormat="1" x14ac:dyDescent="0.25">
      <c r="A141" s="292" t="s">
        <v>55</v>
      </c>
      <c r="B141" s="292">
        <v>8</v>
      </c>
      <c r="C141" s="65">
        <v>24</v>
      </c>
      <c r="D141" s="65" t="s">
        <v>50</v>
      </c>
      <c r="H141" s="65">
        <v>0</v>
      </c>
      <c r="K141" s="65" t="s">
        <v>765</v>
      </c>
      <c r="M141" s="65" t="s">
        <v>248</v>
      </c>
      <c r="N141" s="65" t="s">
        <v>249</v>
      </c>
      <c r="O141" s="65">
        <v>6</v>
      </c>
    </row>
    <row r="142" spans="1:15" s="65" customFormat="1" x14ac:dyDescent="0.25">
      <c r="A142" s="292" t="s">
        <v>55</v>
      </c>
      <c r="B142" s="292">
        <v>8</v>
      </c>
      <c r="C142" s="65">
        <v>25</v>
      </c>
      <c r="D142" s="65" t="s">
        <v>50</v>
      </c>
      <c r="H142" s="65">
        <v>0</v>
      </c>
      <c r="K142" s="65" t="s">
        <v>765</v>
      </c>
      <c r="M142" s="65" t="s">
        <v>248</v>
      </c>
      <c r="N142" s="65" t="s">
        <v>249</v>
      </c>
      <c r="O142" s="65">
        <v>6</v>
      </c>
    </row>
    <row r="143" spans="1:15" s="65" customFormat="1" x14ac:dyDescent="0.25">
      <c r="A143" s="292" t="s">
        <v>55</v>
      </c>
      <c r="B143" s="292">
        <v>8</v>
      </c>
      <c r="C143" s="65">
        <v>26</v>
      </c>
      <c r="D143" s="65" t="s">
        <v>50</v>
      </c>
      <c r="H143" s="65">
        <v>0</v>
      </c>
      <c r="K143" s="65" t="s">
        <v>765</v>
      </c>
      <c r="M143" s="65" t="s">
        <v>248</v>
      </c>
      <c r="N143" s="65" t="s">
        <v>249</v>
      </c>
      <c r="O143" s="65">
        <v>6</v>
      </c>
    </row>
    <row r="144" spans="1:15" s="65" customFormat="1" x14ac:dyDescent="0.25">
      <c r="A144" s="292" t="s">
        <v>55</v>
      </c>
      <c r="B144" s="292">
        <v>8</v>
      </c>
      <c r="C144" s="65">
        <v>27</v>
      </c>
      <c r="D144" s="65" t="s">
        <v>50</v>
      </c>
      <c r="H144" s="65">
        <v>0</v>
      </c>
      <c r="K144" s="65" t="s">
        <v>765</v>
      </c>
      <c r="M144" s="65" t="s">
        <v>248</v>
      </c>
      <c r="N144" s="65" t="s">
        <v>249</v>
      </c>
      <c r="O144" s="65">
        <v>6</v>
      </c>
    </row>
    <row r="145" spans="1:16" s="65" customFormat="1" x14ac:dyDescent="0.25">
      <c r="A145" s="293" t="s">
        <v>345</v>
      </c>
      <c r="B145" s="292"/>
      <c r="K145" s="65" t="s">
        <v>765</v>
      </c>
      <c r="M145" s="65" t="s">
        <v>248</v>
      </c>
      <c r="N145" s="65" t="s">
        <v>249</v>
      </c>
      <c r="O145" s="65">
        <v>7</v>
      </c>
      <c r="P145" s="65" t="s">
        <v>519</v>
      </c>
    </row>
    <row r="146" spans="1:16" s="78" customFormat="1" ht="15" customHeight="1" x14ac:dyDescent="0.25">
      <c r="A146" s="295" t="s">
        <v>57</v>
      </c>
      <c r="B146" s="295">
        <v>10</v>
      </c>
      <c r="C146" s="78">
        <v>1</v>
      </c>
      <c r="D146" s="78">
        <v>3</v>
      </c>
      <c r="H146" s="78">
        <v>26</v>
      </c>
      <c r="M146" s="78" t="s">
        <v>248</v>
      </c>
      <c r="N146" s="78" t="s">
        <v>249</v>
      </c>
      <c r="O146" s="78">
        <v>7</v>
      </c>
    </row>
    <row r="147" spans="1:16" s="78" customFormat="1" x14ac:dyDescent="0.25">
      <c r="A147" s="295" t="s">
        <v>57</v>
      </c>
      <c r="B147" s="295">
        <v>10</v>
      </c>
      <c r="C147" s="78">
        <v>2</v>
      </c>
      <c r="D147" s="78">
        <v>3</v>
      </c>
      <c r="H147" s="78">
        <v>15</v>
      </c>
      <c r="M147" s="78" t="s">
        <v>248</v>
      </c>
      <c r="N147" s="78" t="s">
        <v>249</v>
      </c>
      <c r="O147" s="78">
        <v>7</v>
      </c>
    </row>
    <row r="148" spans="1:16" s="78" customFormat="1" x14ac:dyDescent="0.25">
      <c r="A148" s="295" t="s">
        <v>57</v>
      </c>
      <c r="B148" s="295">
        <v>10</v>
      </c>
      <c r="C148" s="78">
        <v>3</v>
      </c>
      <c r="D148" s="78">
        <v>3</v>
      </c>
      <c r="H148" s="78">
        <v>57</v>
      </c>
      <c r="M148" s="78" t="s">
        <v>248</v>
      </c>
      <c r="N148" s="78" t="s">
        <v>249</v>
      </c>
      <c r="O148" s="78">
        <v>7</v>
      </c>
    </row>
    <row r="149" spans="1:16" s="78" customFormat="1" x14ac:dyDescent="0.25">
      <c r="A149" s="295" t="s">
        <v>57</v>
      </c>
      <c r="B149" s="295">
        <v>10</v>
      </c>
      <c r="C149" s="78">
        <v>4</v>
      </c>
      <c r="D149" s="78">
        <v>3</v>
      </c>
      <c r="H149" s="78">
        <v>48</v>
      </c>
      <c r="M149" s="78" t="s">
        <v>248</v>
      </c>
      <c r="N149" s="78" t="s">
        <v>249</v>
      </c>
      <c r="O149" s="78">
        <v>7</v>
      </c>
    </row>
    <row r="150" spans="1:16" s="78" customFormat="1" x14ac:dyDescent="0.25">
      <c r="A150" s="295" t="s">
        <v>57</v>
      </c>
      <c r="B150" s="295">
        <v>10</v>
      </c>
      <c r="C150" s="78">
        <v>5</v>
      </c>
      <c r="D150" s="78">
        <v>3</v>
      </c>
      <c r="H150" s="78">
        <v>40</v>
      </c>
      <c r="M150" s="78" t="s">
        <v>248</v>
      </c>
      <c r="N150" s="78" t="s">
        <v>249</v>
      </c>
      <c r="O150" s="78">
        <v>7</v>
      </c>
    </row>
    <row r="151" spans="1:16" s="78" customFormat="1" x14ac:dyDescent="0.25">
      <c r="A151" s="295" t="s">
        <v>57</v>
      </c>
      <c r="B151" s="295">
        <v>10</v>
      </c>
      <c r="C151" s="78">
        <v>6</v>
      </c>
      <c r="D151" s="78">
        <v>3</v>
      </c>
      <c r="H151" s="78">
        <v>38</v>
      </c>
      <c r="M151" s="78" t="s">
        <v>248</v>
      </c>
      <c r="N151" s="78" t="s">
        <v>249</v>
      </c>
      <c r="O151" s="78">
        <v>7</v>
      </c>
    </row>
    <row r="152" spans="1:16" s="78" customFormat="1" x14ac:dyDescent="0.25">
      <c r="A152" s="295" t="s">
        <v>57</v>
      </c>
      <c r="B152" s="295">
        <v>10</v>
      </c>
      <c r="C152" s="78" t="s">
        <v>491</v>
      </c>
      <c r="D152" s="78">
        <v>3</v>
      </c>
      <c r="H152" s="78">
        <v>42</v>
      </c>
      <c r="M152" s="78" t="s">
        <v>248</v>
      </c>
      <c r="N152" s="78" t="s">
        <v>249</v>
      </c>
      <c r="O152" s="78">
        <v>7</v>
      </c>
    </row>
    <row r="153" spans="1:16" s="78" customFormat="1" x14ac:dyDescent="0.25">
      <c r="A153" s="295" t="s">
        <v>57</v>
      </c>
      <c r="B153" s="295">
        <v>10</v>
      </c>
      <c r="C153" s="78">
        <v>7</v>
      </c>
      <c r="D153" s="78">
        <v>3</v>
      </c>
      <c r="H153" s="78">
        <v>42</v>
      </c>
      <c r="M153" s="78" t="s">
        <v>248</v>
      </c>
      <c r="N153" s="78" t="s">
        <v>249</v>
      </c>
      <c r="O153" s="78">
        <v>7</v>
      </c>
    </row>
    <row r="154" spans="1:16" s="78" customFormat="1" x14ac:dyDescent="0.25">
      <c r="A154" s="295" t="s">
        <v>57</v>
      </c>
      <c r="B154" s="295">
        <v>10</v>
      </c>
      <c r="C154" s="78">
        <v>8</v>
      </c>
      <c r="D154" s="78">
        <v>3</v>
      </c>
      <c r="H154" s="78">
        <v>44</v>
      </c>
      <c r="M154" s="78" t="s">
        <v>248</v>
      </c>
      <c r="N154" s="78" t="s">
        <v>249</v>
      </c>
      <c r="O154" s="78">
        <v>7</v>
      </c>
    </row>
    <row r="155" spans="1:16" s="78" customFormat="1" x14ac:dyDescent="0.25">
      <c r="A155" s="295" t="s">
        <v>57</v>
      </c>
      <c r="B155" s="295">
        <v>10</v>
      </c>
      <c r="C155" s="78">
        <v>9</v>
      </c>
      <c r="D155" s="78">
        <v>3</v>
      </c>
      <c r="H155" s="78">
        <v>32</v>
      </c>
      <c r="M155" s="78" t="s">
        <v>248</v>
      </c>
      <c r="N155" s="78" t="s">
        <v>249</v>
      </c>
      <c r="O155" s="78">
        <v>7</v>
      </c>
    </row>
    <row r="156" spans="1:16" s="78" customFormat="1" x14ac:dyDescent="0.25">
      <c r="A156" s="295" t="s">
        <v>57</v>
      </c>
      <c r="B156" s="295">
        <v>10</v>
      </c>
      <c r="C156" s="78">
        <v>10</v>
      </c>
      <c r="D156" s="78">
        <v>3</v>
      </c>
      <c r="H156" s="78">
        <v>39</v>
      </c>
      <c r="M156" s="78" t="s">
        <v>248</v>
      </c>
      <c r="N156" s="78" t="s">
        <v>249</v>
      </c>
      <c r="O156" s="78">
        <v>7</v>
      </c>
    </row>
    <row r="157" spans="1:16" s="78" customFormat="1" x14ac:dyDescent="0.25">
      <c r="A157" s="295" t="s">
        <v>57</v>
      </c>
      <c r="B157" s="295">
        <v>10</v>
      </c>
      <c r="C157" s="78">
        <v>11</v>
      </c>
      <c r="D157" s="78">
        <v>3</v>
      </c>
      <c r="H157" s="78">
        <v>57</v>
      </c>
      <c r="M157" s="78" t="s">
        <v>248</v>
      </c>
      <c r="N157" s="78" t="s">
        <v>249</v>
      </c>
      <c r="O157" s="78">
        <v>7</v>
      </c>
    </row>
    <row r="158" spans="1:16" s="78" customFormat="1" x14ac:dyDescent="0.25">
      <c r="A158" s="295" t="s">
        <v>57</v>
      </c>
      <c r="B158" s="295">
        <v>10</v>
      </c>
      <c r="C158" s="78">
        <v>12</v>
      </c>
      <c r="D158" s="78">
        <v>3</v>
      </c>
      <c r="H158" s="78">
        <v>26</v>
      </c>
      <c r="M158" s="78" t="s">
        <v>248</v>
      </c>
      <c r="N158" s="78" t="s">
        <v>249</v>
      </c>
      <c r="O158" s="78">
        <v>7</v>
      </c>
    </row>
    <row r="159" spans="1:16" s="78" customFormat="1" x14ac:dyDescent="0.25">
      <c r="A159" s="295" t="s">
        <v>57</v>
      </c>
      <c r="B159" s="295">
        <v>10</v>
      </c>
      <c r="C159" s="78">
        <v>13</v>
      </c>
      <c r="D159" s="78">
        <v>4</v>
      </c>
      <c r="H159" s="78">
        <v>43</v>
      </c>
      <c r="M159" s="78" t="s">
        <v>248</v>
      </c>
      <c r="N159" s="78" t="s">
        <v>249</v>
      </c>
      <c r="O159" s="78">
        <v>7</v>
      </c>
    </row>
    <row r="160" spans="1:16" s="78" customFormat="1" x14ac:dyDescent="0.25">
      <c r="A160" s="295" t="s">
        <v>57</v>
      </c>
      <c r="B160" s="295">
        <v>10</v>
      </c>
      <c r="C160" s="78">
        <v>14</v>
      </c>
      <c r="D160" s="78">
        <v>3</v>
      </c>
      <c r="H160" s="78">
        <v>18</v>
      </c>
      <c r="M160" s="78" t="s">
        <v>248</v>
      </c>
      <c r="N160" s="78" t="s">
        <v>249</v>
      </c>
      <c r="O160" s="78">
        <v>7</v>
      </c>
    </row>
    <row r="161" spans="1:16" s="78" customFormat="1" x14ac:dyDescent="0.25">
      <c r="A161" s="295" t="s">
        <v>57</v>
      </c>
      <c r="B161" s="295">
        <v>10</v>
      </c>
      <c r="C161" s="78">
        <v>15</v>
      </c>
      <c r="D161" s="78">
        <v>3</v>
      </c>
      <c r="H161" s="78">
        <v>36</v>
      </c>
      <c r="M161" s="78" t="s">
        <v>248</v>
      </c>
      <c r="N161" s="78" t="s">
        <v>249</v>
      </c>
      <c r="O161" s="78">
        <v>7</v>
      </c>
    </row>
    <row r="162" spans="1:16" s="78" customFormat="1" x14ac:dyDescent="0.25">
      <c r="A162" s="295" t="s">
        <v>57</v>
      </c>
      <c r="B162" s="295">
        <v>10</v>
      </c>
      <c r="C162" s="78">
        <v>17</v>
      </c>
      <c r="D162" s="78" t="s">
        <v>50</v>
      </c>
      <c r="H162" s="78">
        <v>0</v>
      </c>
      <c r="M162" s="78" t="s">
        <v>248</v>
      </c>
      <c r="N162" s="78" t="s">
        <v>249</v>
      </c>
      <c r="O162" s="78">
        <v>7</v>
      </c>
    </row>
    <row r="163" spans="1:16" s="78" customFormat="1" x14ac:dyDescent="0.25">
      <c r="A163" s="295" t="s">
        <v>57</v>
      </c>
      <c r="B163" s="295">
        <v>10</v>
      </c>
      <c r="C163" s="78">
        <v>18</v>
      </c>
      <c r="D163" s="78" t="s">
        <v>50</v>
      </c>
      <c r="H163" s="78">
        <v>0</v>
      </c>
      <c r="M163" s="78" t="s">
        <v>248</v>
      </c>
      <c r="N163" s="78" t="s">
        <v>249</v>
      </c>
      <c r="O163" s="78">
        <v>7</v>
      </c>
    </row>
    <row r="164" spans="1:16" s="78" customFormat="1" x14ac:dyDescent="0.25">
      <c r="A164" s="295" t="s">
        <v>57</v>
      </c>
      <c r="B164" s="295">
        <v>10</v>
      </c>
      <c r="C164" s="78">
        <v>19</v>
      </c>
      <c r="D164" s="78" t="s">
        <v>50</v>
      </c>
      <c r="H164" s="78">
        <v>0</v>
      </c>
      <c r="M164" s="78" t="s">
        <v>248</v>
      </c>
      <c r="N164" s="78" t="s">
        <v>249</v>
      </c>
      <c r="O164" s="78">
        <v>7</v>
      </c>
    </row>
    <row r="165" spans="1:16" s="78" customFormat="1" x14ac:dyDescent="0.25">
      <c r="A165" s="295" t="s">
        <v>57</v>
      </c>
      <c r="B165" s="295">
        <v>10</v>
      </c>
      <c r="C165" s="78">
        <v>20</v>
      </c>
      <c r="D165" s="78" t="s">
        <v>50</v>
      </c>
      <c r="H165" s="78">
        <v>0</v>
      </c>
      <c r="M165" s="78" t="s">
        <v>248</v>
      </c>
      <c r="N165" s="78" t="s">
        <v>249</v>
      </c>
      <c r="O165" s="78">
        <v>7</v>
      </c>
    </row>
    <row r="166" spans="1:16" s="78" customFormat="1" x14ac:dyDescent="0.25">
      <c r="A166" s="295" t="s">
        <v>57</v>
      </c>
      <c r="B166" s="295">
        <v>10</v>
      </c>
      <c r="C166" s="78">
        <v>21</v>
      </c>
      <c r="D166" s="78" t="s">
        <v>50</v>
      </c>
      <c r="H166" s="78">
        <v>0</v>
      </c>
      <c r="M166" s="78" t="s">
        <v>248</v>
      </c>
      <c r="N166" s="78" t="s">
        <v>249</v>
      </c>
      <c r="O166" s="78">
        <v>7</v>
      </c>
    </row>
    <row r="167" spans="1:16" s="78" customFormat="1" x14ac:dyDescent="0.25">
      <c r="A167" s="295" t="s">
        <v>57</v>
      </c>
      <c r="B167" s="295">
        <v>10</v>
      </c>
      <c r="C167" s="78">
        <v>22</v>
      </c>
      <c r="D167" s="78" t="s">
        <v>50</v>
      </c>
      <c r="H167" s="78">
        <v>0</v>
      </c>
      <c r="M167" s="78" t="s">
        <v>248</v>
      </c>
      <c r="N167" s="78" t="s">
        <v>249</v>
      </c>
      <c r="O167" s="78">
        <v>7</v>
      </c>
    </row>
    <row r="168" spans="1:16" s="78" customFormat="1" x14ac:dyDescent="0.25">
      <c r="A168" s="295" t="s">
        <v>57</v>
      </c>
      <c r="B168" s="295">
        <v>10</v>
      </c>
      <c r="C168" s="78">
        <v>23</v>
      </c>
      <c r="D168" s="78" t="s">
        <v>50</v>
      </c>
      <c r="H168" s="78">
        <v>0</v>
      </c>
      <c r="M168" s="78" t="s">
        <v>248</v>
      </c>
      <c r="N168" s="78" t="s">
        <v>249</v>
      </c>
      <c r="O168" s="78">
        <v>7</v>
      </c>
    </row>
    <row r="169" spans="1:16" s="78" customFormat="1" x14ac:dyDescent="0.25">
      <c r="A169" s="295" t="s">
        <v>57</v>
      </c>
      <c r="B169" s="295">
        <v>10</v>
      </c>
      <c r="C169" s="78">
        <v>24</v>
      </c>
      <c r="D169" s="78" t="s">
        <v>50</v>
      </c>
      <c r="H169" s="78">
        <v>0</v>
      </c>
      <c r="M169" s="78" t="s">
        <v>248</v>
      </c>
      <c r="N169" s="78" t="s">
        <v>249</v>
      </c>
      <c r="O169" s="78">
        <v>7</v>
      </c>
    </row>
    <row r="170" spans="1:16" s="78" customFormat="1" x14ac:dyDescent="0.25">
      <c r="A170" s="295" t="s">
        <v>57</v>
      </c>
      <c r="B170" s="295">
        <v>10</v>
      </c>
      <c r="C170" s="78">
        <v>25</v>
      </c>
      <c r="D170" s="78" t="s">
        <v>50</v>
      </c>
      <c r="H170" s="78">
        <v>0</v>
      </c>
      <c r="M170" s="78" t="s">
        <v>248</v>
      </c>
      <c r="N170" s="78" t="s">
        <v>249</v>
      </c>
      <c r="O170" s="78">
        <v>7</v>
      </c>
    </row>
    <row r="171" spans="1:16" s="78" customFormat="1" x14ac:dyDescent="0.25">
      <c r="A171" s="295" t="s">
        <v>57</v>
      </c>
      <c r="B171" s="295">
        <v>10</v>
      </c>
      <c r="C171" s="78">
        <v>26</v>
      </c>
      <c r="D171" s="78" t="s">
        <v>50</v>
      </c>
      <c r="H171" s="78">
        <v>0</v>
      </c>
      <c r="M171" s="78" t="s">
        <v>248</v>
      </c>
      <c r="N171" s="78" t="s">
        <v>249</v>
      </c>
      <c r="O171" s="78">
        <v>7</v>
      </c>
    </row>
    <row r="172" spans="1:16" s="78" customFormat="1" x14ac:dyDescent="0.25">
      <c r="A172" s="295" t="s">
        <v>57</v>
      </c>
      <c r="B172" s="295">
        <v>10</v>
      </c>
      <c r="C172" s="78">
        <v>27</v>
      </c>
      <c r="D172" s="78" t="s">
        <v>50</v>
      </c>
      <c r="H172" s="78">
        <v>0</v>
      </c>
      <c r="M172" s="78" t="s">
        <v>248</v>
      </c>
      <c r="N172" s="78" t="s">
        <v>249</v>
      </c>
      <c r="O172" s="78">
        <v>7</v>
      </c>
    </row>
    <row r="173" spans="1:16" s="78" customFormat="1" x14ac:dyDescent="0.25">
      <c r="A173" s="294" t="s">
        <v>346</v>
      </c>
      <c r="B173" s="295"/>
      <c r="M173" s="78" t="s">
        <v>248</v>
      </c>
      <c r="N173" s="78" t="s">
        <v>249</v>
      </c>
      <c r="O173" s="78">
        <v>7</v>
      </c>
    </row>
    <row r="174" spans="1:16" s="65" customFormat="1" ht="15" customHeight="1" x14ac:dyDescent="0.25">
      <c r="A174" s="287" t="s">
        <v>99</v>
      </c>
      <c r="B174" s="292">
        <v>12</v>
      </c>
      <c r="C174" s="65">
        <v>1</v>
      </c>
      <c r="D174" s="65">
        <v>3</v>
      </c>
      <c r="H174" s="65">
        <v>5</v>
      </c>
      <c r="M174" s="65" t="s">
        <v>248</v>
      </c>
      <c r="N174" s="65" t="s">
        <v>249</v>
      </c>
      <c r="O174" s="65">
        <v>7</v>
      </c>
    </row>
    <row r="175" spans="1:16" s="65" customFormat="1" x14ac:dyDescent="0.25">
      <c r="A175" s="287" t="s">
        <v>99</v>
      </c>
      <c r="B175" s="292">
        <v>12</v>
      </c>
      <c r="C175" s="65">
        <v>2</v>
      </c>
      <c r="D175" s="65">
        <v>3</v>
      </c>
      <c r="H175" s="65">
        <v>1</v>
      </c>
      <c r="I175" s="65">
        <v>5</v>
      </c>
      <c r="J175" s="65">
        <v>18</v>
      </c>
      <c r="L175" s="65" t="s">
        <v>521</v>
      </c>
      <c r="M175" s="65" t="s">
        <v>248</v>
      </c>
      <c r="N175" s="65" t="s">
        <v>249</v>
      </c>
      <c r="O175" s="65">
        <v>8</v>
      </c>
      <c r="P175" s="65" t="s">
        <v>520</v>
      </c>
    </row>
    <row r="176" spans="1:16" s="65" customFormat="1" x14ac:dyDescent="0.25">
      <c r="A176" s="287" t="s">
        <v>99</v>
      </c>
      <c r="B176" s="292">
        <v>12</v>
      </c>
      <c r="C176" s="65">
        <v>3</v>
      </c>
      <c r="D176" s="65">
        <v>3</v>
      </c>
      <c r="H176" s="65">
        <v>29</v>
      </c>
      <c r="M176" s="65" t="s">
        <v>248</v>
      </c>
      <c r="N176" s="65" t="s">
        <v>249</v>
      </c>
      <c r="O176" s="65">
        <v>8</v>
      </c>
    </row>
    <row r="177" spans="1:15" s="65" customFormat="1" x14ac:dyDescent="0.25">
      <c r="A177" s="287" t="s">
        <v>99</v>
      </c>
      <c r="B177" s="292">
        <v>12</v>
      </c>
      <c r="C177" s="65">
        <v>4</v>
      </c>
      <c r="D177" s="65">
        <v>3</v>
      </c>
      <c r="H177" s="65">
        <v>20</v>
      </c>
      <c r="M177" s="65" t="s">
        <v>248</v>
      </c>
      <c r="N177" s="65" t="s">
        <v>249</v>
      </c>
      <c r="O177" s="65">
        <v>8</v>
      </c>
    </row>
    <row r="178" spans="1:15" s="65" customFormat="1" x14ac:dyDescent="0.25">
      <c r="A178" s="287" t="s">
        <v>99</v>
      </c>
      <c r="B178" s="292">
        <v>12</v>
      </c>
      <c r="C178" s="65">
        <v>5</v>
      </c>
      <c r="D178" s="65">
        <v>3</v>
      </c>
      <c r="H178" s="65">
        <v>19</v>
      </c>
      <c r="M178" s="65" t="s">
        <v>248</v>
      </c>
      <c r="N178" s="65" t="s">
        <v>249</v>
      </c>
      <c r="O178" s="65">
        <v>8</v>
      </c>
    </row>
    <row r="179" spans="1:15" s="65" customFormat="1" x14ac:dyDescent="0.25">
      <c r="A179" s="287" t="s">
        <v>99</v>
      </c>
      <c r="B179" s="292">
        <v>12</v>
      </c>
      <c r="C179" s="65">
        <v>6</v>
      </c>
      <c r="D179" s="65">
        <v>3</v>
      </c>
      <c r="H179" s="65">
        <v>8</v>
      </c>
      <c r="M179" s="65" t="s">
        <v>248</v>
      </c>
      <c r="N179" s="65" t="s">
        <v>249</v>
      </c>
      <c r="O179" s="65">
        <v>8</v>
      </c>
    </row>
    <row r="180" spans="1:15" s="65" customFormat="1" x14ac:dyDescent="0.25">
      <c r="A180" s="287" t="s">
        <v>99</v>
      </c>
      <c r="B180" s="292">
        <v>12</v>
      </c>
      <c r="C180" s="65" t="s">
        <v>491</v>
      </c>
      <c r="D180" s="65">
        <v>3</v>
      </c>
      <c r="H180" s="65">
        <v>14</v>
      </c>
      <c r="M180" s="65" t="s">
        <v>248</v>
      </c>
      <c r="N180" s="65" t="s">
        <v>249</v>
      </c>
      <c r="O180" s="65">
        <v>8</v>
      </c>
    </row>
    <row r="181" spans="1:15" s="65" customFormat="1" x14ac:dyDescent="0.25">
      <c r="A181" s="287" t="s">
        <v>99</v>
      </c>
      <c r="B181" s="292">
        <v>12</v>
      </c>
      <c r="C181" s="65">
        <v>7</v>
      </c>
      <c r="D181" s="65">
        <v>3</v>
      </c>
      <c r="H181" s="65">
        <v>7</v>
      </c>
      <c r="M181" s="65" t="s">
        <v>248</v>
      </c>
      <c r="N181" s="65" t="s">
        <v>249</v>
      </c>
      <c r="O181" s="65">
        <v>8</v>
      </c>
    </row>
    <row r="182" spans="1:15" s="65" customFormat="1" x14ac:dyDescent="0.25">
      <c r="A182" s="287" t="s">
        <v>99</v>
      </c>
      <c r="B182" s="292">
        <v>12</v>
      </c>
      <c r="C182" s="65">
        <v>8</v>
      </c>
      <c r="D182" s="65">
        <v>3</v>
      </c>
      <c r="H182" s="65">
        <v>13</v>
      </c>
      <c r="M182" s="65" t="s">
        <v>248</v>
      </c>
      <c r="N182" s="65" t="s">
        <v>249</v>
      </c>
      <c r="O182" s="65">
        <v>8</v>
      </c>
    </row>
    <row r="183" spans="1:15" s="65" customFormat="1" x14ac:dyDescent="0.25">
      <c r="A183" s="287" t="s">
        <v>99</v>
      </c>
      <c r="B183" s="292">
        <v>12</v>
      </c>
      <c r="C183" s="65">
        <v>9</v>
      </c>
      <c r="D183" s="65">
        <v>3</v>
      </c>
      <c r="H183" s="65">
        <v>21</v>
      </c>
      <c r="M183" s="65" t="s">
        <v>248</v>
      </c>
      <c r="N183" s="65" t="s">
        <v>249</v>
      </c>
      <c r="O183" s="65">
        <v>8</v>
      </c>
    </row>
    <row r="184" spans="1:15" s="65" customFormat="1" x14ac:dyDescent="0.25">
      <c r="A184" s="287" t="s">
        <v>99</v>
      </c>
      <c r="B184" s="292">
        <v>12</v>
      </c>
      <c r="C184" s="65">
        <v>10</v>
      </c>
      <c r="D184" s="65">
        <v>3</v>
      </c>
      <c r="H184" s="65">
        <v>6</v>
      </c>
      <c r="M184" s="65" t="s">
        <v>248</v>
      </c>
      <c r="N184" s="65" t="s">
        <v>249</v>
      </c>
      <c r="O184" s="65">
        <v>8</v>
      </c>
    </row>
    <row r="185" spans="1:15" s="65" customFormat="1" x14ac:dyDescent="0.25">
      <c r="A185" s="287" t="s">
        <v>99</v>
      </c>
      <c r="B185" s="292">
        <v>12</v>
      </c>
      <c r="C185" s="65">
        <v>11</v>
      </c>
      <c r="D185" s="65">
        <v>3</v>
      </c>
      <c r="H185" s="65">
        <v>12</v>
      </c>
      <c r="M185" s="65" t="s">
        <v>248</v>
      </c>
      <c r="N185" s="65" t="s">
        <v>249</v>
      </c>
      <c r="O185" s="65">
        <v>8</v>
      </c>
    </row>
    <row r="186" spans="1:15" s="65" customFormat="1" x14ac:dyDescent="0.25">
      <c r="A186" s="287" t="s">
        <v>99</v>
      </c>
      <c r="B186" s="292">
        <v>12</v>
      </c>
      <c r="C186" s="65">
        <v>12</v>
      </c>
      <c r="D186" s="65">
        <v>3</v>
      </c>
      <c r="H186" s="65">
        <v>7</v>
      </c>
      <c r="M186" s="65" t="s">
        <v>248</v>
      </c>
      <c r="N186" s="65" t="s">
        <v>249</v>
      </c>
      <c r="O186" s="65">
        <v>8</v>
      </c>
    </row>
    <row r="187" spans="1:15" s="65" customFormat="1" x14ac:dyDescent="0.25">
      <c r="A187" s="287" t="s">
        <v>99</v>
      </c>
      <c r="B187" s="292">
        <v>12</v>
      </c>
      <c r="C187" s="65">
        <v>13</v>
      </c>
      <c r="D187" s="65">
        <v>4</v>
      </c>
      <c r="H187" s="65">
        <v>22</v>
      </c>
      <c r="M187" s="65" t="s">
        <v>248</v>
      </c>
      <c r="N187" s="65" t="s">
        <v>249</v>
      </c>
      <c r="O187" s="65">
        <v>8</v>
      </c>
    </row>
    <row r="188" spans="1:15" s="65" customFormat="1" x14ac:dyDescent="0.25">
      <c r="A188" s="287" t="s">
        <v>99</v>
      </c>
      <c r="B188" s="292">
        <v>12</v>
      </c>
      <c r="C188" s="65">
        <v>14</v>
      </c>
      <c r="D188" s="65">
        <v>3</v>
      </c>
      <c r="H188" s="65">
        <v>7</v>
      </c>
      <c r="M188" s="65" t="s">
        <v>248</v>
      </c>
      <c r="N188" s="65" t="s">
        <v>249</v>
      </c>
      <c r="O188" s="65">
        <v>8</v>
      </c>
    </row>
    <row r="189" spans="1:15" s="65" customFormat="1" x14ac:dyDescent="0.25">
      <c r="A189" s="287" t="s">
        <v>99</v>
      </c>
      <c r="B189" s="292">
        <v>12</v>
      </c>
      <c r="C189" s="65">
        <v>15</v>
      </c>
      <c r="D189" s="65">
        <v>3</v>
      </c>
      <c r="H189" s="65">
        <v>8</v>
      </c>
      <c r="M189" s="65" t="s">
        <v>248</v>
      </c>
      <c r="N189" s="65" t="s">
        <v>249</v>
      </c>
      <c r="O189" s="65">
        <v>8</v>
      </c>
    </row>
    <row r="190" spans="1:15" s="65" customFormat="1" x14ac:dyDescent="0.25">
      <c r="A190" s="287" t="s">
        <v>99</v>
      </c>
      <c r="B190" s="292">
        <v>12</v>
      </c>
      <c r="C190" s="65">
        <v>17</v>
      </c>
      <c r="D190" s="65" t="s">
        <v>50</v>
      </c>
      <c r="H190" s="65">
        <v>0</v>
      </c>
      <c r="M190" s="65" t="s">
        <v>248</v>
      </c>
      <c r="N190" s="65" t="s">
        <v>249</v>
      </c>
      <c r="O190" s="65">
        <v>8</v>
      </c>
    </row>
    <row r="191" spans="1:15" s="65" customFormat="1" x14ac:dyDescent="0.25">
      <c r="A191" s="287" t="s">
        <v>99</v>
      </c>
      <c r="B191" s="292">
        <v>12</v>
      </c>
      <c r="C191" s="65">
        <v>18</v>
      </c>
      <c r="D191" s="65" t="s">
        <v>50</v>
      </c>
      <c r="H191" s="65">
        <v>0</v>
      </c>
      <c r="M191" s="65" t="s">
        <v>248</v>
      </c>
      <c r="N191" s="65" t="s">
        <v>249</v>
      </c>
      <c r="O191" s="65">
        <v>8</v>
      </c>
    </row>
    <row r="192" spans="1:15" s="65" customFormat="1" x14ac:dyDescent="0.25">
      <c r="A192" s="287" t="s">
        <v>99</v>
      </c>
      <c r="B192" s="292">
        <v>12</v>
      </c>
      <c r="C192" s="65">
        <v>19</v>
      </c>
      <c r="D192" s="65" t="s">
        <v>50</v>
      </c>
      <c r="H192" s="65">
        <v>0</v>
      </c>
      <c r="M192" s="65" t="s">
        <v>248</v>
      </c>
      <c r="N192" s="65" t="s">
        <v>249</v>
      </c>
      <c r="O192" s="65">
        <v>8</v>
      </c>
    </row>
    <row r="193" spans="1:16" s="65" customFormat="1" x14ac:dyDescent="0.25">
      <c r="A193" s="287" t="s">
        <v>99</v>
      </c>
      <c r="B193" s="292">
        <v>12</v>
      </c>
      <c r="C193" s="65">
        <v>20</v>
      </c>
      <c r="D193" s="65" t="s">
        <v>50</v>
      </c>
      <c r="H193" s="65">
        <v>0</v>
      </c>
      <c r="M193" s="65" t="s">
        <v>248</v>
      </c>
      <c r="N193" s="65" t="s">
        <v>249</v>
      </c>
      <c r="O193" s="65">
        <v>8</v>
      </c>
    </row>
    <row r="194" spans="1:16" s="65" customFormat="1" x14ac:dyDescent="0.25">
      <c r="A194" s="287" t="s">
        <v>99</v>
      </c>
      <c r="B194" s="292">
        <v>12</v>
      </c>
      <c r="C194" s="65">
        <v>21</v>
      </c>
      <c r="D194" s="65" t="s">
        <v>50</v>
      </c>
      <c r="H194" s="65">
        <v>0</v>
      </c>
      <c r="M194" s="65" t="s">
        <v>248</v>
      </c>
      <c r="N194" s="65" t="s">
        <v>249</v>
      </c>
      <c r="O194" s="65">
        <v>8</v>
      </c>
    </row>
    <row r="195" spans="1:16" s="65" customFormat="1" x14ac:dyDescent="0.25">
      <c r="A195" s="287" t="s">
        <v>99</v>
      </c>
      <c r="B195" s="292">
        <v>12</v>
      </c>
      <c r="C195" s="65">
        <v>22</v>
      </c>
      <c r="D195" s="65" t="s">
        <v>50</v>
      </c>
      <c r="H195" s="65">
        <v>0</v>
      </c>
      <c r="M195" s="65" t="s">
        <v>248</v>
      </c>
      <c r="N195" s="65" t="s">
        <v>249</v>
      </c>
      <c r="O195" s="65">
        <v>8</v>
      </c>
    </row>
    <row r="196" spans="1:16" s="65" customFormat="1" x14ac:dyDescent="0.25">
      <c r="A196" s="287" t="s">
        <v>99</v>
      </c>
      <c r="B196" s="292">
        <v>12</v>
      </c>
      <c r="C196" s="65">
        <v>23</v>
      </c>
      <c r="D196" s="65" t="s">
        <v>50</v>
      </c>
      <c r="H196" s="65">
        <v>0</v>
      </c>
      <c r="M196" s="65" t="s">
        <v>248</v>
      </c>
      <c r="N196" s="65" t="s">
        <v>249</v>
      </c>
      <c r="O196" s="65">
        <v>8</v>
      </c>
    </row>
    <row r="197" spans="1:16" s="65" customFormat="1" x14ac:dyDescent="0.25">
      <c r="A197" s="287" t="s">
        <v>99</v>
      </c>
      <c r="B197" s="292">
        <v>12</v>
      </c>
      <c r="C197" s="65">
        <v>24</v>
      </c>
      <c r="D197" s="65" t="s">
        <v>50</v>
      </c>
      <c r="H197" s="65">
        <v>0</v>
      </c>
      <c r="M197" s="65" t="s">
        <v>248</v>
      </c>
      <c r="N197" s="65" t="s">
        <v>249</v>
      </c>
      <c r="O197" s="65">
        <v>8</v>
      </c>
    </row>
    <row r="198" spans="1:16" s="65" customFormat="1" x14ac:dyDescent="0.25">
      <c r="A198" s="287" t="s">
        <v>99</v>
      </c>
      <c r="B198" s="292">
        <v>12</v>
      </c>
      <c r="C198" s="65">
        <v>25</v>
      </c>
      <c r="D198" s="65" t="s">
        <v>50</v>
      </c>
      <c r="H198" s="65">
        <v>0</v>
      </c>
      <c r="M198" s="65" t="s">
        <v>248</v>
      </c>
      <c r="N198" s="65" t="s">
        <v>249</v>
      </c>
      <c r="O198" s="65">
        <v>8</v>
      </c>
    </row>
    <row r="199" spans="1:16" s="65" customFormat="1" x14ac:dyDescent="0.25">
      <c r="A199" s="287" t="s">
        <v>99</v>
      </c>
      <c r="B199" s="292">
        <v>12</v>
      </c>
      <c r="C199" s="65">
        <v>26</v>
      </c>
      <c r="D199" s="65" t="s">
        <v>50</v>
      </c>
      <c r="H199" s="65">
        <v>0</v>
      </c>
      <c r="M199" s="65" t="s">
        <v>248</v>
      </c>
      <c r="N199" s="65" t="s">
        <v>249</v>
      </c>
      <c r="O199" s="65">
        <v>8</v>
      </c>
    </row>
    <row r="200" spans="1:16" s="65" customFormat="1" x14ac:dyDescent="0.25">
      <c r="A200" s="287" t="s">
        <v>99</v>
      </c>
      <c r="B200" s="292">
        <v>12</v>
      </c>
      <c r="C200" s="65">
        <v>27</v>
      </c>
      <c r="D200" s="65" t="s">
        <v>50</v>
      </c>
      <c r="H200" s="65">
        <v>0</v>
      </c>
      <c r="M200" s="65" t="s">
        <v>248</v>
      </c>
      <c r="N200" s="65" t="s">
        <v>249</v>
      </c>
      <c r="O200" s="65">
        <v>8</v>
      </c>
    </row>
    <row r="201" spans="1:16" s="65" customFormat="1" x14ac:dyDescent="0.25">
      <c r="A201" s="293" t="s">
        <v>347</v>
      </c>
      <c r="B201" s="292"/>
      <c r="M201" s="65" t="s">
        <v>248</v>
      </c>
      <c r="N201" s="65" t="s">
        <v>249</v>
      </c>
      <c r="O201" s="65">
        <v>8</v>
      </c>
    </row>
    <row r="202" spans="1:16" s="78" customFormat="1" ht="15" customHeight="1" x14ac:dyDescent="0.25">
      <c r="A202" s="315" t="s">
        <v>100</v>
      </c>
      <c r="B202" s="295">
        <v>13</v>
      </c>
      <c r="C202" s="78">
        <v>1</v>
      </c>
      <c r="D202" s="78">
        <v>3</v>
      </c>
      <c r="H202" s="78">
        <v>1</v>
      </c>
      <c r="I202" s="78">
        <v>6</v>
      </c>
      <c r="J202" s="78">
        <v>17</v>
      </c>
      <c r="L202" s="78" t="s">
        <v>766</v>
      </c>
      <c r="M202" s="78" t="s">
        <v>248</v>
      </c>
      <c r="N202" s="78" t="s">
        <v>50</v>
      </c>
      <c r="O202" s="78">
        <v>8</v>
      </c>
      <c r="P202" s="78" t="s">
        <v>767</v>
      </c>
    </row>
    <row r="203" spans="1:16" s="78" customFormat="1" x14ac:dyDescent="0.25">
      <c r="A203" s="315" t="s">
        <v>100</v>
      </c>
      <c r="B203" s="295">
        <v>13</v>
      </c>
      <c r="C203" s="78">
        <v>2</v>
      </c>
      <c r="D203" s="78">
        <v>3</v>
      </c>
      <c r="H203" s="78">
        <v>0</v>
      </c>
      <c r="K203" s="78">
        <v>2</v>
      </c>
      <c r="M203" s="78" t="s">
        <v>248</v>
      </c>
      <c r="N203" s="78" t="s">
        <v>50</v>
      </c>
      <c r="O203" s="78">
        <v>8</v>
      </c>
    </row>
    <row r="204" spans="1:16" s="78" customFormat="1" x14ac:dyDescent="0.25">
      <c r="A204" s="315" t="s">
        <v>100</v>
      </c>
      <c r="B204" s="295">
        <v>13</v>
      </c>
      <c r="C204" s="78">
        <v>3</v>
      </c>
      <c r="D204" s="78">
        <v>3</v>
      </c>
      <c r="H204" s="78">
        <v>5</v>
      </c>
      <c r="K204" s="78">
        <v>2</v>
      </c>
      <c r="M204" s="78" t="s">
        <v>248</v>
      </c>
      <c r="N204" s="78" t="s">
        <v>50</v>
      </c>
      <c r="O204" s="78">
        <v>8</v>
      </c>
    </row>
    <row r="205" spans="1:16" s="78" customFormat="1" x14ac:dyDescent="0.25">
      <c r="A205" s="315" t="s">
        <v>100</v>
      </c>
      <c r="B205" s="295">
        <v>13</v>
      </c>
      <c r="C205" s="78">
        <v>4</v>
      </c>
      <c r="D205" s="78">
        <v>3</v>
      </c>
      <c r="H205" s="78">
        <v>6</v>
      </c>
      <c r="K205" s="78">
        <v>2</v>
      </c>
      <c r="M205" s="78" t="s">
        <v>248</v>
      </c>
      <c r="N205" s="78" t="s">
        <v>50</v>
      </c>
      <c r="O205" s="78">
        <v>8</v>
      </c>
    </row>
    <row r="206" spans="1:16" s="78" customFormat="1" x14ac:dyDescent="0.25">
      <c r="A206" s="315" t="s">
        <v>100</v>
      </c>
      <c r="B206" s="295">
        <v>13</v>
      </c>
      <c r="C206" s="78">
        <v>5</v>
      </c>
      <c r="D206" s="78">
        <v>3</v>
      </c>
      <c r="H206" s="78">
        <v>4</v>
      </c>
      <c r="K206" s="78">
        <v>2</v>
      </c>
      <c r="M206" s="78" t="s">
        <v>248</v>
      </c>
      <c r="N206" s="78" t="s">
        <v>50</v>
      </c>
      <c r="O206" s="78">
        <v>8</v>
      </c>
    </row>
    <row r="207" spans="1:16" s="78" customFormat="1" x14ac:dyDescent="0.25">
      <c r="A207" s="315" t="s">
        <v>100</v>
      </c>
      <c r="B207" s="295">
        <v>13</v>
      </c>
      <c r="C207" s="78">
        <v>6</v>
      </c>
      <c r="D207" s="78">
        <v>3</v>
      </c>
      <c r="H207" s="78">
        <v>3</v>
      </c>
      <c r="K207" s="78">
        <v>2</v>
      </c>
      <c r="M207" s="78" t="s">
        <v>248</v>
      </c>
      <c r="N207" s="78" t="s">
        <v>50</v>
      </c>
      <c r="O207" s="78">
        <v>8</v>
      </c>
    </row>
    <row r="208" spans="1:16" s="78" customFormat="1" x14ac:dyDescent="0.25">
      <c r="A208" s="315" t="s">
        <v>100</v>
      </c>
      <c r="B208" s="295">
        <v>13</v>
      </c>
      <c r="C208" s="78" t="s">
        <v>491</v>
      </c>
      <c r="D208" s="78">
        <v>3</v>
      </c>
      <c r="H208" s="78">
        <v>2</v>
      </c>
      <c r="K208" s="78">
        <v>2</v>
      </c>
      <c r="M208" s="78" t="s">
        <v>248</v>
      </c>
      <c r="N208" s="78" t="s">
        <v>50</v>
      </c>
      <c r="O208" s="78">
        <v>8</v>
      </c>
    </row>
    <row r="209" spans="1:16" s="78" customFormat="1" x14ac:dyDescent="0.25">
      <c r="A209" s="315" t="s">
        <v>100</v>
      </c>
      <c r="B209" s="295">
        <v>13</v>
      </c>
      <c r="C209" s="78">
        <v>7</v>
      </c>
      <c r="D209" s="78">
        <v>3</v>
      </c>
      <c r="H209" s="78">
        <v>5</v>
      </c>
      <c r="K209" s="78">
        <v>2</v>
      </c>
      <c r="M209" s="78" t="s">
        <v>248</v>
      </c>
      <c r="N209" s="78" t="s">
        <v>50</v>
      </c>
      <c r="O209" s="78">
        <v>8</v>
      </c>
    </row>
    <row r="210" spans="1:16" s="78" customFormat="1" x14ac:dyDescent="0.25">
      <c r="A210" s="315" t="s">
        <v>100</v>
      </c>
      <c r="B210" s="295">
        <v>13</v>
      </c>
      <c r="C210" s="78">
        <v>8</v>
      </c>
      <c r="D210" s="78">
        <v>3</v>
      </c>
      <c r="H210" s="78">
        <v>3</v>
      </c>
      <c r="K210" s="78">
        <v>2</v>
      </c>
      <c r="M210" s="78" t="s">
        <v>248</v>
      </c>
      <c r="N210" s="78" t="s">
        <v>50</v>
      </c>
      <c r="O210" s="78">
        <v>8</v>
      </c>
    </row>
    <row r="211" spans="1:16" s="78" customFormat="1" x14ac:dyDescent="0.25">
      <c r="A211" s="315" t="s">
        <v>100</v>
      </c>
      <c r="B211" s="295">
        <v>13</v>
      </c>
      <c r="C211" s="78">
        <v>9</v>
      </c>
      <c r="D211" s="78">
        <v>3</v>
      </c>
      <c r="H211" s="78">
        <v>12</v>
      </c>
      <c r="K211" s="78">
        <v>2</v>
      </c>
      <c r="M211" s="78" t="s">
        <v>248</v>
      </c>
      <c r="N211" s="78" t="s">
        <v>50</v>
      </c>
      <c r="O211" s="78">
        <v>8</v>
      </c>
    </row>
    <row r="212" spans="1:16" s="78" customFormat="1" x14ac:dyDescent="0.25">
      <c r="A212" s="315" t="s">
        <v>100</v>
      </c>
      <c r="B212" s="295">
        <v>13</v>
      </c>
      <c r="C212" s="78">
        <v>10</v>
      </c>
      <c r="D212" s="78">
        <v>3</v>
      </c>
      <c r="H212" s="78">
        <v>1</v>
      </c>
      <c r="I212" s="78">
        <v>6</v>
      </c>
      <c r="J212" s="78">
        <v>11</v>
      </c>
      <c r="K212" s="78">
        <v>2</v>
      </c>
      <c r="L212" s="78" t="s">
        <v>768</v>
      </c>
      <c r="M212" s="78" t="s">
        <v>248</v>
      </c>
      <c r="N212" s="78" t="s">
        <v>50</v>
      </c>
      <c r="O212" s="78">
        <v>8</v>
      </c>
      <c r="P212" s="78" t="s">
        <v>769</v>
      </c>
    </row>
    <row r="213" spans="1:16" s="78" customFormat="1" x14ac:dyDescent="0.25">
      <c r="A213" s="315" t="s">
        <v>100</v>
      </c>
      <c r="B213" s="295">
        <v>13</v>
      </c>
      <c r="C213" s="78">
        <v>11</v>
      </c>
      <c r="D213" s="78">
        <v>3</v>
      </c>
      <c r="H213" s="78">
        <v>4</v>
      </c>
      <c r="K213" s="78">
        <v>2</v>
      </c>
      <c r="M213" s="78" t="s">
        <v>248</v>
      </c>
      <c r="N213" s="78" t="s">
        <v>50</v>
      </c>
      <c r="O213" s="78">
        <v>8</v>
      </c>
    </row>
    <row r="214" spans="1:16" s="78" customFormat="1" x14ac:dyDescent="0.25">
      <c r="A214" s="315" t="s">
        <v>100</v>
      </c>
      <c r="B214" s="295">
        <v>13</v>
      </c>
      <c r="C214" s="78">
        <v>12</v>
      </c>
      <c r="D214" s="78">
        <v>3</v>
      </c>
      <c r="H214" s="78">
        <v>2</v>
      </c>
      <c r="K214" s="78">
        <v>2</v>
      </c>
      <c r="M214" s="78" t="s">
        <v>248</v>
      </c>
      <c r="N214" s="78" t="s">
        <v>50</v>
      </c>
      <c r="O214" s="78">
        <v>8</v>
      </c>
    </row>
    <row r="215" spans="1:16" s="78" customFormat="1" x14ac:dyDescent="0.25">
      <c r="A215" s="315" t="s">
        <v>100</v>
      </c>
      <c r="B215" s="295">
        <v>13</v>
      </c>
      <c r="C215" s="78">
        <v>13</v>
      </c>
      <c r="D215" s="78">
        <v>4</v>
      </c>
      <c r="H215" s="78">
        <v>4</v>
      </c>
      <c r="K215" s="78">
        <v>2</v>
      </c>
      <c r="M215" s="78" t="s">
        <v>248</v>
      </c>
      <c r="N215" s="78" t="s">
        <v>50</v>
      </c>
      <c r="O215" s="78">
        <v>8</v>
      </c>
    </row>
    <row r="216" spans="1:16" s="78" customFormat="1" x14ac:dyDescent="0.25">
      <c r="A216" s="315" t="s">
        <v>100</v>
      </c>
      <c r="B216" s="295">
        <v>13</v>
      </c>
      <c r="C216" s="78">
        <v>14</v>
      </c>
      <c r="D216" s="78">
        <v>3</v>
      </c>
      <c r="H216" s="78">
        <v>2</v>
      </c>
      <c r="K216" s="78">
        <v>2</v>
      </c>
      <c r="M216" s="78" t="s">
        <v>248</v>
      </c>
      <c r="N216" s="78" t="s">
        <v>50</v>
      </c>
      <c r="O216" s="78">
        <v>8</v>
      </c>
    </row>
    <row r="217" spans="1:16" s="78" customFormat="1" x14ac:dyDescent="0.25">
      <c r="A217" s="315" t="s">
        <v>100</v>
      </c>
      <c r="B217" s="295">
        <v>13</v>
      </c>
      <c r="C217" s="78">
        <v>15</v>
      </c>
      <c r="D217" s="78">
        <v>3</v>
      </c>
      <c r="H217" s="78">
        <v>2</v>
      </c>
      <c r="K217" s="78">
        <v>2</v>
      </c>
      <c r="M217" s="78" t="s">
        <v>248</v>
      </c>
      <c r="N217" s="78" t="s">
        <v>50</v>
      </c>
      <c r="O217" s="78">
        <v>8</v>
      </c>
    </row>
    <row r="218" spans="1:16" s="78" customFormat="1" x14ac:dyDescent="0.25">
      <c r="A218" s="315" t="s">
        <v>100</v>
      </c>
      <c r="B218" s="295">
        <v>13</v>
      </c>
      <c r="C218" s="78">
        <v>17</v>
      </c>
      <c r="D218" s="78" t="s">
        <v>50</v>
      </c>
      <c r="H218" s="78">
        <v>0</v>
      </c>
      <c r="K218" s="78">
        <v>2</v>
      </c>
      <c r="M218" s="78" t="s">
        <v>248</v>
      </c>
      <c r="N218" s="78" t="s">
        <v>50</v>
      </c>
      <c r="O218" s="78">
        <v>8</v>
      </c>
    </row>
    <row r="219" spans="1:16" s="78" customFormat="1" x14ac:dyDescent="0.25">
      <c r="A219" s="315" t="s">
        <v>100</v>
      </c>
      <c r="B219" s="295">
        <v>13</v>
      </c>
      <c r="C219" s="78">
        <v>18</v>
      </c>
      <c r="D219" s="78" t="s">
        <v>50</v>
      </c>
      <c r="H219" s="78">
        <v>0</v>
      </c>
      <c r="K219" s="78">
        <v>2</v>
      </c>
      <c r="M219" s="78" t="s">
        <v>248</v>
      </c>
      <c r="N219" s="78" t="s">
        <v>50</v>
      </c>
      <c r="O219" s="78">
        <v>8</v>
      </c>
    </row>
    <row r="220" spans="1:16" s="78" customFormat="1" x14ac:dyDescent="0.25">
      <c r="A220" s="315" t="s">
        <v>100</v>
      </c>
      <c r="B220" s="295">
        <v>13</v>
      </c>
      <c r="C220" s="78">
        <v>19</v>
      </c>
      <c r="D220" s="78" t="s">
        <v>50</v>
      </c>
      <c r="H220" s="78">
        <v>0</v>
      </c>
      <c r="K220" s="78">
        <v>2</v>
      </c>
      <c r="M220" s="78" t="s">
        <v>248</v>
      </c>
      <c r="N220" s="78" t="s">
        <v>50</v>
      </c>
      <c r="O220" s="78">
        <v>8</v>
      </c>
    </row>
    <row r="221" spans="1:16" s="78" customFormat="1" x14ac:dyDescent="0.25">
      <c r="A221" s="315" t="s">
        <v>100</v>
      </c>
      <c r="B221" s="295">
        <v>13</v>
      </c>
      <c r="C221" s="78">
        <v>20</v>
      </c>
      <c r="D221" s="78" t="s">
        <v>50</v>
      </c>
      <c r="H221" s="78">
        <v>0</v>
      </c>
      <c r="K221" s="78">
        <v>2</v>
      </c>
      <c r="M221" s="78" t="s">
        <v>248</v>
      </c>
      <c r="N221" s="78" t="s">
        <v>50</v>
      </c>
      <c r="O221" s="78">
        <v>8</v>
      </c>
    </row>
    <row r="222" spans="1:16" s="78" customFormat="1" x14ac:dyDescent="0.25">
      <c r="A222" s="315" t="s">
        <v>100</v>
      </c>
      <c r="B222" s="295">
        <v>13</v>
      </c>
      <c r="C222" s="78">
        <v>21</v>
      </c>
      <c r="D222" s="78" t="s">
        <v>50</v>
      </c>
      <c r="H222" s="78">
        <v>0</v>
      </c>
      <c r="K222" s="78">
        <v>2</v>
      </c>
      <c r="M222" s="78" t="s">
        <v>248</v>
      </c>
      <c r="N222" s="78" t="s">
        <v>50</v>
      </c>
      <c r="O222" s="78">
        <v>8</v>
      </c>
    </row>
    <row r="223" spans="1:16" s="78" customFormat="1" x14ac:dyDescent="0.25">
      <c r="A223" s="315" t="s">
        <v>100</v>
      </c>
      <c r="B223" s="295">
        <v>13</v>
      </c>
      <c r="C223" s="78">
        <v>22</v>
      </c>
      <c r="D223" s="78" t="s">
        <v>50</v>
      </c>
      <c r="H223" s="78">
        <v>0</v>
      </c>
      <c r="K223" s="78">
        <v>2</v>
      </c>
      <c r="M223" s="78" t="s">
        <v>248</v>
      </c>
      <c r="N223" s="78" t="s">
        <v>50</v>
      </c>
      <c r="O223" s="78">
        <v>8</v>
      </c>
    </row>
    <row r="224" spans="1:16" s="78" customFormat="1" x14ac:dyDescent="0.25">
      <c r="A224" s="315" t="s">
        <v>100</v>
      </c>
      <c r="B224" s="295">
        <v>13</v>
      </c>
      <c r="C224" s="78">
        <v>23</v>
      </c>
      <c r="D224" s="78" t="s">
        <v>50</v>
      </c>
      <c r="H224" s="78">
        <v>0</v>
      </c>
      <c r="K224" s="78">
        <v>2</v>
      </c>
      <c r="M224" s="78" t="s">
        <v>248</v>
      </c>
      <c r="N224" s="78" t="s">
        <v>50</v>
      </c>
      <c r="O224" s="78">
        <v>8</v>
      </c>
    </row>
    <row r="225" spans="1:16" s="78" customFormat="1" x14ac:dyDescent="0.25">
      <c r="A225" s="315" t="s">
        <v>100</v>
      </c>
      <c r="B225" s="295">
        <v>13</v>
      </c>
      <c r="C225" s="78">
        <v>24</v>
      </c>
      <c r="D225" s="78" t="s">
        <v>50</v>
      </c>
      <c r="H225" s="78">
        <v>0</v>
      </c>
      <c r="K225" s="78">
        <v>2</v>
      </c>
      <c r="M225" s="78" t="s">
        <v>248</v>
      </c>
      <c r="N225" s="78" t="s">
        <v>50</v>
      </c>
      <c r="O225" s="78">
        <v>8</v>
      </c>
    </row>
    <row r="226" spans="1:16" s="78" customFormat="1" x14ac:dyDescent="0.25">
      <c r="A226" s="315" t="s">
        <v>100</v>
      </c>
      <c r="B226" s="295">
        <v>13</v>
      </c>
      <c r="C226" s="78">
        <v>25</v>
      </c>
      <c r="D226" s="78" t="s">
        <v>50</v>
      </c>
      <c r="H226" s="78">
        <v>0</v>
      </c>
      <c r="K226" s="78">
        <v>2</v>
      </c>
      <c r="M226" s="78" t="s">
        <v>248</v>
      </c>
      <c r="N226" s="78" t="s">
        <v>50</v>
      </c>
      <c r="O226" s="78">
        <v>8</v>
      </c>
    </row>
    <row r="227" spans="1:16" s="78" customFormat="1" x14ac:dyDescent="0.25">
      <c r="A227" s="315" t="s">
        <v>100</v>
      </c>
      <c r="B227" s="295">
        <v>13</v>
      </c>
      <c r="C227" s="78">
        <v>26</v>
      </c>
      <c r="D227" s="78" t="s">
        <v>50</v>
      </c>
      <c r="H227" s="78">
        <v>0</v>
      </c>
      <c r="K227" s="78">
        <v>2</v>
      </c>
      <c r="M227" s="78" t="s">
        <v>248</v>
      </c>
      <c r="N227" s="78" t="s">
        <v>50</v>
      </c>
      <c r="O227" s="78">
        <v>8</v>
      </c>
    </row>
    <row r="228" spans="1:16" s="78" customFormat="1" x14ac:dyDescent="0.25">
      <c r="A228" s="315" t="s">
        <v>100</v>
      </c>
      <c r="B228" s="295">
        <v>13</v>
      </c>
      <c r="C228" s="78">
        <v>27</v>
      </c>
      <c r="D228" s="78" t="s">
        <v>50</v>
      </c>
      <c r="H228" s="78">
        <v>0</v>
      </c>
      <c r="K228" s="78">
        <v>2</v>
      </c>
      <c r="M228" s="78" t="s">
        <v>248</v>
      </c>
      <c r="N228" s="78" t="s">
        <v>50</v>
      </c>
      <c r="O228" s="78">
        <v>8</v>
      </c>
    </row>
    <row r="229" spans="1:16" s="78" customFormat="1" x14ac:dyDescent="0.25">
      <c r="A229" s="294" t="s">
        <v>348</v>
      </c>
      <c r="B229" s="295"/>
      <c r="K229" s="78">
        <v>2</v>
      </c>
      <c r="M229" s="78" t="s">
        <v>248</v>
      </c>
      <c r="N229" s="78" t="s">
        <v>50</v>
      </c>
      <c r="O229" s="78">
        <v>8</v>
      </c>
      <c r="P229" s="78" t="s">
        <v>770</v>
      </c>
    </row>
    <row r="230" spans="1:16" s="65" customFormat="1" ht="15" customHeight="1" x14ac:dyDescent="0.25">
      <c r="A230" s="287" t="s">
        <v>101</v>
      </c>
      <c r="B230" s="292">
        <v>16</v>
      </c>
      <c r="C230" s="65">
        <v>1</v>
      </c>
      <c r="D230" s="65">
        <v>3</v>
      </c>
      <c r="H230" s="65">
        <v>1</v>
      </c>
      <c r="I230" s="65">
        <v>7</v>
      </c>
      <c r="J230" s="65">
        <v>1</v>
      </c>
      <c r="L230" s="65" t="s">
        <v>771</v>
      </c>
      <c r="M230" s="65" t="s">
        <v>248</v>
      </c>
      <c r="N230" s="65" t="s">
        <v>50</v>
      </c>
      <c r="O230" s="65">
        <v>8</v>
      </c>
      <c r="P230" s="65" t="s">
        <v>772</v>
      </c>
    </row>
    <row r="231" spans="1:16" s="65" customFormat="1" x14ac:dyDescent="0.25">
      <c r="A231" s="287" t="s">
        <v>101</v>
      </c>
      <c r="B231" s="292">
        <v>16</v>
      </c>
      <c r="C231" s="65">
        <v>2</v>
      </c>
      <c r="D231" s="65">
        <v>3</v>
      </c>
      <c r="H231" s="65">
        <v>0</v>
      </c>
      <c r="K231" s="65">
        <v>2</v>
      </c>
      <c r="M231" s="65" t="s">
        <v>248</v>
      </c>
      <c r="N231" s="65" t="s">
        <v>50</v>
      </c>
      <c r="O231" s="65">
        <v>8</v>
      </c>
    </row>
    <row r="232" spans="1:16" s="65" customFormat="1" x14ac:dyDescent="0.25">
      <c r="A232" s="287" t="s">
        <v>101</v>
      </c>
      <c r="B232" s="292">
        <v>16</v>
      </c>
      <c r="C232" s="65">
        <v>3</v>
      </c>
      <c r="D232" s="65">
        <v>3</v>
      </c>
      <c r="H232" s="65">
        <v>1</v>
      </c>
      <c r="I232" s="65">
        <v>7</v>
      </c>
      <c r="J232" s="65">
        <v>19</v>
      </c>
      <c r="K232" s="65">
        <v>2</v>
      </c>
      <c r="L232" s="65" t="s">
        <v>773</v>
      </c>
      <c r="M232" s="65" t="s">
        <v>248</v>
      </c>
      <c r="N232" s="65" t="s">
        <v>50</v>
      </c>
      <c r="O232" s="65">
        <v>8</v>
      </c>
      <c r="P232" s="65" t="s">
        <v>774</v>
      </c>
    </row>
    <row r="233" spans="1:16" s="65" customFormat="1" x14ac:dyDescent="0.25">
      <c r="A233" s="287" t="s">
        <v>101</v>
      </c>
      <c r="B233" s="292">
        <v>16</v>
      </c>
      <c r="C233" s="65">
        <v>4</v>
      </c>
      <c r="D233" s="65">
        <v>3</v>
      </c>
      <c r="H233" s="65">
        <v>3</v>
      </c>
      <c r="K233" s="65">
        <v>2</v>
      </c>
      <c r="M233" s="65" t="s">
        <v>248</v>
      </c>
      <c r="N233" s="65" t="s">
        <v>50</v>
      </c>
      <c r="O233" s="65">
        <v>8</v>
      </c>
    </row>
    <row r="234" spans="1:16" s="65" customFormat="1" x14ac:dyDescent="0.25">
      <c r="A234" s="287" t="s">
        <v>101</v>
      </c>
      <c r="B234" s="292">
        <v>16</v>
      </c>
      <c r="C234" s="65">
        <v>5</v>
      </c>
      <c r="D234" s="65">
        <v>3</v>
      </c>
      <c r="H234" s="65">
        <v>0</v>
      </c>
      <c r="K234" s="65" t="s">
        <v>775</v>
      </c>
      <c r="M234" s="65" t="s">
        <v>248</v>
      </c>
      <c r="N234" s="65" t="s">
        <v>50</v>
      </c>
      <c r="O234" s="65">
        <v>8</v>
      </c>
    </row>
    <row r="235" spans="1:16" s="65" customFormat="1" x14ac:dyDescent="0.25">
      <c r="A235" s="287" t="s">
        <v>101</v>
      </c>
      <c r="B235" s="292">
        <v>16</v>
      </c>
      <c r="C235" s="65">
        <v>6</v>
      </c>
      <c r="D235" s="65">
        <v>3</v>
      </c>
      <c r="H235" s="65">
        <v>1</v>
      </c>
      <c r="I235" s="65">
        <v>7</v>
      </c>
      <c r="J235" s="65">
        <v>22</v>
      </c>
      <c r="K235" s="65" t="s">
        <v>775</v>
      </c>
      <c r="L235" s="65" t="s">
        <v>773</v>
      </c>
      <c r="M235" s="65" t="s">
        <v>248</v>
      </c>
      <c r="N235" s="65" t="s">
        <v>50</v>
      </c>
      <c r="O235" s="65">
        <v>8</v>
      </c>
      <c r="P235" s="65" t="s">
        <v>776</v>
      </c>
    </row>
    <row r="236" spans="1:16" s="65" customFormat="1" x14ac:dyDescent="0.25">
      <c r="A236" s="287" t="s">
        <v>101</v>
      </c>
      <c r="B236" s="292">
        <v>16</v>
      </c>
      <c r="C236" s="65" t="s">
        <v>491</v>
      </c>
      <c r="D236" s="65">
        <v>3</v>
      </c>
      <c r="H236" s="65">
        <v>0</v>
      </c>
      <c r="K236" s="65" t="s">
        <v>777</v>
      </c>
      <c r="M236" s="65" t="s">
        <v>248</v>
      </c>
      <c r="N236" s="65" t="s">
        <v>50</v>
      </c>
      <c r="O236" s="65">
        <v>8</v>
      </c>
    </row>
    <row r="237" spans="1:16" s="65" customFormat="1" x14ac:dyDescent="0.25">
      <c r="A237" s="287" t="s">
        <v>101</v>
      </c>
      <c r="B237" s="292">
        <v>16</v>
      </c>
      <c r="C237" s="65">
        <v>7</v>
      </c>
      <c r="D237" s="65">
        <v>3</v>
      </c>
      <c r="H237" s="65">
        <v>0</v>
      </c>
      <c r="K237" s="65" t="s">
        <v>778</v>
      </c>
      <c r="M237" s="65" t="s">
        <v>248</v>
      </c>
      <c r="N237" s="65" t="s">
        <v>50</v>
      </c>
      <c r="O237" s="65">
        <v>8</v>
      </c>
    </row>
    <row r="238" spans="1:16" s="65" customFormat="1" x14ac:dyDescent="0.25">
      <c r="A238" s="287" t="s">
        <v>101</v>
      </c>
      <c r="B238" s="292">
        <v>16</v>
      </c>
      <c r="C238" s="65">
        <v>8</v>
      </c>
      <c r="D238" s="65">
        <v>3</v>
      </c>
      <c r="H238" s="65">
        <v>4</v>
      </c>
      <c r="K238" s="65" t="s">
        <v>778</v>
      </c>
      <c r="M238" s="65" t="s">
        <v>248</v>
      </c>
      <c r="N238" s="65" t="s">
        <v>50</v>
      </c>
      <c r="O238" s="65">
        <v>8</v>
      </c>
    </row>
    <row r="239" spans="1:16" s="65" customFormat="1" x14ac:dyDescent="0.25">
      <c r="A239" s="287" t="s">
        <v>101</v>
      </c>
      <c r="B239" s="292">
        <v>16</v>
      </c>
      <c r="C239" s="65">
        <v>9</v>
      </c>
      <c r="D239" s="65">
        <v>3</v>
      </c>
      <c r="H239" s="65">
        <v>3</v>
      </c>
      <c r="K239" s="65" t="s">
        <v>778</v>
      </c>
      <c r="M239" s="65" t="s">
        <v>248</v>
      </c>
      <c r="N239" s="65" t="s">
        <v>50</v>
      </c>
      <c r="O239" s="65">
        <v>8</v>
      </c>
    </row>
    <row r="240" spans="1:16" s="65" customFormat="1" x14ac:dyDescent="0.25">
      <c r="A240" s="287" t="s">
        <v>101</v>
      </c>
      <c r="B240" s="292">
        <v>16</v>
      </c>
      <c r="C240" s="65">
        <v>10</v>
      </c>
      <c r="D240" s="65">
        <v>3</v>
      </c>
      <c r="H240" s="65">
        <v>0</v>
      </c>
      <c r="K240" s="65" t="s">
        <v>779</v>
      </c>
      <c r="M240" s="65" t="s">
        <v>248</v>
      </c>
      <c r="N240" s="65" t="s">
        <v>50</v>
      </c>
      <c r="O240" s="65">
        <v>8</v>
      </c>
    </row>
    <row r="241" spans="1:16" s="65" customFormat="1" x14ac:dyDescent="0.25">
      <c r="A241" s="287" t="s">
        <v>101</v>
      </c>
      <c r="B241" s="292">
        <v>16</v>
      </c>
      <c r="C241" s="65">
        <v>11</v>
      </c>
      <c r="D241" s="65">
        <v>3</v>
      </c>
      <c r="H241" s="65">
        <v>1</v>
      </c>
      <c r="I241" s="65">
        <v>7</v>
      </c>
      <c r="J241" s="65">
        <v>12</v>
      </c>
      <c r="K241" s="65" t="s">
        <v>779</v>
      </c>
      <c r="L241" s="65" t="s">
        <v>771</v>
      </c>
      <c r="M241" s="65" t="s">
        <v>248</v>
      </c>
      <c r="N241" s="65" t="s">
        <v>50</v>
      </c>
      <c r="O241" s="65">
        <v>8</v>
      </c>
      <c r="P241" s="65" t="s">
        <v>780</v>
      </c>
    </row>
    <row r="242" spans="1:16" s="65" customFormat="1" x14ac:dyDescent="0.25">
      <c r="A242" s="287" t="s">
        <v>101</v>
      </c>
      <c r="B242" s="292">
        <v>16</v>
      </c>
      <c r="C242" s="65">
        <v>12</v>
      </c>
      <c r="D242" s="65">
        <v>3</v>
      </c>
      <c r="H242" s="65">
        <v>0</v>
      </c>
      <c r="K242" s="65" t="s">
        <v>781</v>
      </c>
      <c r="M242" s="65" t="s">
        <v>248</v>
      </c>
      <c r="N242" s="65" t="s">
        <v>50</v>
      </c>
      <c r="O242" s="65">
        <v>8</v>
      </c>
    </row>
    <row r="243" spans="1:16" s="65" customFormat="1" x14ac:dyDescent="0.25">
      <c r="A243" s="287" t="s">
        <v>101</v>
      </c>
      <c r="B243" s="292">
        <v>16</v>
      </c>
      <c r="C243" s="65">
        <v>13</v>
      </c>
      <c r="D243" s="65">
        <v>4</v>
      </c>
      <c r="H243" s="65">
        <v>4</v>
      </c>
      <c r="K243" s="65" t="s">
        <v>781</v>
      </c>
      <c r="M243" s="65" t="s">
        <v>248</v>
      </c>
      <c r="N243" s="65" t="s">
        <v>50</v>
      </c>
      <c r="O243" s="65">
        <v>8</v>
      </c>
    </row>
    <row r="244" spans="1:16" s="65" customFormat="1" x14ac:dyDescent="0.25">
      <c r="A244" s="287" t="s">
        <v>101</v>
      </c>
      <c r="B244" s="292">
        <v>16</v>
      </c>
      <c r="C244" s="65">
        <v>14</v>
      </c>
      <c r="D244" s="65">
        <v>3</v>
      </c>
      <c r="H244" s="65">
        <v>1</v>
      </c>
      <c r="I244" s="65">
        <v>7</v>
      </c>
      <c r="J244" s="65">
        <v>15</v>
      </c>
      <c r="K244" s="65" t="s">
        <v>781</v>
      </c>
      <c r="L244" s="65" t="s">
        <v>771</v>
      </c>
      <c r="M244" s="65" t="s">
        <v>248</v>
      </c>
      <c r="N244" s="65" t="s">
        <v>50</v>
      </c>
      <c r="O244" s="65">
        <v>8</v>
      </c>
      <c r="P244" s="65" t="s">
        <v>782</v>
      </c>
    </row>
    <row r="245" spans="1:16" s="65" customFormat="1" x14ac:dyDescent="0.25">
      <c r="A245" s="287" t="s">
        <v>101</v>
      </c>
      <c r="B245" s="292">
        <v>16</v>
      </c>
      <c r="C245" s="65">
        <v>15</v>
      </c>
      <c r="D245" s="65">
        <v>3</v>
      </c>
      <c r="H245" s="65">
        <v>3</v>
      </c>
      <c r="K245" s="65" t="s">
        <v>781</v>
      </c>
      <c r="M245" s="65" t="s">
        <v>248</v>
      </c>
      <c r="N245" s="65" t="s">
        <v>50</v>
      </c>
      <c r="O245" s="65">
        <v>8</v>
      </c>
    </row>
    <row r="246" spans="1:16" s="65" customFormat="1" x14ac:dyDescent="0.25">
      <c r="A246" s="287" t="s">
        <v>101</v>
      </c>
      <c r="B246" s="292">
        <v>16</v>
      </c>
      <c r="C246" s="65">
        <v>17</v>
      </c>
      <c r="D246" s="65" t="s">
        <v>50</v>
      </c>
      <c r="H246" s="65">
        <v>0</v>
      </c>
      <c r="K246" s="65" t="s">
        <v>781</v>
      </c>
      <c r="M246" s="65" t="s">
        <v>248</v>
      </c>
      <c r="N246" s="65" t="s">
        <v>50</v>
      </c>
      <c r="O246" s="65">
        <v>8</v>
      </c>
    </row>
    <row r="247" spans="1:16" s="65" customFormat="1" x14ac:dyDescent="0.25">
      <c r="A247" s="287" t="s">
        <v>101</v>
      </c>
      <c r="B247" s="292">
        <v>16</v>
      </c>
      <c r="C247" s="65">
        <v>18</v>
      </c>
      <c r="D247" s="65" t="s">
        <v>50</v>
      </c>
      <c r="H247" s="65">
        <v>0</v>
      </c>
      <c r="K247" s="65" t="s">
        <v>781</v>
      </c>
      <c r="M247" s="65" t="s">
        <v>248</v>
      </c>
      <c r="N247" s="65" t="s">
        <v>50</v>
      </c>
      <c r="O247" s="65">
        <v>8</v>
      </c>
    </row>
    <row r="248" spans="1:16" s="65" customFormat="1" x14ac:dyDescent="0.25">
      <c r="A248" s="287" t="s">
        <v>101</v>
      </c>
      <c r="B248" s="292">
        <v>16</v>
      </c>
      <c r="C248" s="65">
        <v>19</v>
      </c>
      <c r="D248" s="65" t="s">
        <v>50</v>
      </c>
      <c r="H248" s="65">
        <v>0</v>
      </c>
      <c r="K248" s="65" t="s">
        <v>781</v>
      </c>
      <c r="M248" s="65" t="s">
        <v>248</v>
      </c>
      <c r="N248" s="65" t="s">
        <v>50</v>
      </c>
      <c r="O248" s="65">
        <v>8</v>
      </c>
    </row>
    <row r="249" spans="1:16" s="65" customFormat="1" x14ac:dyDescent="0.25">
      <c r="A249" s="287" t="s">
        <v>101</v>
      </c>
      <c r="B249" s="292">
        <v>16</v>
      </c>
      <c r="C249" s="65">
        <v>20</v>
      </c>
      <c r="D249" s="65" t="s">
        <v>50</v>
      </c>
      <c r="H249" s="65">
        <v>0</v>
      </c>
      <c r="K249" s="65" t="s">
        <v>781</v>
      </c>
      <c r="M249" s="65" t="s">
        <v>248</v>
      </c>
      <c r="N249" s="65" t="s">
        <v>50</v>
      </c>
      <c r="O249" s="65">
        <v>8</v>
      </c>
    </row>
    <row r="250" spans="1:16" s="65" customFormat="1" x14ac:dyDescent="0.25">
      <c r="A250" s="287" t="s">
        <v>101</v>
      </c>
      <c r="B250" s="292">
        <v>16</v>
      </c>
      <c r="C250" s="65">
        <v>21</v>
      </c>
      <c r="D250" s="65" t="s">
        <v>50</v>
      </c>
      <c r="H250" s="65">
        <v>0</v>
      </c>
      <c r="K250" s="65" t="s">
        <v>781</v>
      </c>
      <c r="M250" s="65" t="s">
        <v>248</v>
      </c>
      <c r="N250" s="65" t="s">
        <v>50</v>
      </c>
      <c r="O250" s="65">
        <v>8</v>
      </c>
    </row>
    <row r="251" spans="1:16" s="65" customFormat="1" x14ac:dyDescent="0.25">
      <c r="A251" s="287" t="s">
        <v>101</v>
      </c>
      <c r="B251" s="292">
        <v>16</v>
      </c>
      <c r="C251" s="65">
        <v>22</v>
      </c>
      <c r="D251" s="65" t="s">
        <v>50</v>
      </c>
      <c r="H251" s="65">
        <v>0</v>
      </c>
      <c r="K251" s="65" t="s">
        <v>781</v>
      </c>
      <c r="M251" s="65" t="s">
        <v>248</v>
      </c>
      <c r="N251" s="65" t="s">
        <v>50</v>
      </c>
      <c r="O251" s="65">
        <v>8</v>
      </c>
    </row>
    <row r="252" spans="1:16" s="65" customFormat="1" x14ac:dyDescent="0.25">
      <c r="A252" s="287" t="s">
        <v>101</v>
      </c>
      <c r="B252" s="292">
        <v>16</v>
      </c>
      <c r="C252" s="65">
        <v>23</v>
      </c>
      <c r="D252" s="65" t="s">
        <v>50</v>
      </c>
      <c r="H252" s="65">
        <v>0</v>
      </c>
      <c r="K252" s="65" t="s">
        <v>781</v>
      </c>
      <c r="M252" s="65" t="s">
        <v>248</v>
      </c>
      <c r="N252" s="65" t="s">
        <v>50</v>
      </c>
      <c r="O252" s="65">
        <v>8</v>
      </c>
    </row>
    <row r="253" spans="1:16" s="65" customFormat="1" x14ac:dyDescent="0.25">
      <c r="A253" s="287" t="s">
        <v>101</v>
      </c>
      <c r="B253" s="292">
        <v>16</v>
      </c>
      <c r="C253" s="65">
        <v>24</v>
      </c>
      <c r="D253" s="65" t="s">
        <v>50</v>
      </c>
      <c r="H253" s="65">
        <v>0</v>
      </c>
      <c r="K253" s="65" t="s">
        <v>781</v>
      </c>
      <c r="M253" s="65" t="s">
        <v>248</v>
      </c>
      <c r="N253" s="65" t="s">
        <v>50</v>
      </c>
      <c r="O253" s="65">
        <v>8</v>
      </c>
    </row>
    <row r="254" spans="1:16" s="65" customFormat="1" x14ac:dyDescent="0.25">
      <c r="A254" s="287" t="s">
        <v>101</v>
      </c>
      <c r="B254" s="292">
        <v>16</v>
      </c>
      <c r="C254" s="65">
        <v>25</v>
      </c>
      <c r="D254" s="65" t="s">
        <v>50</v>
      </c>
      <c r="H254" s="65">
        <v>0</v>
      </c>
      <c r="K254" s="65" t="s">
        <v>781</v>
      </c>
      <c r="M254" s="65" t="s">
        <v>248</v>
      </c>
      <c r="N254" s="65" t="s">
        <v>50</v>
      </c>
      <c r="O254" s="65">
        <v>8</v>
      </c>
    </row>
    <row r="255" spans="1:16" s="65" customFormat="1" x14ac:dyDescent="0.25">
      <c r="A255" s="287" t="s">
        <v>101</v>
      </c>
      <c r="B255" s="292">
        <v>16</v>
      </c>
      <c r="C255" s="65">
        <v>26</v>
      </c>
      <c r="D255" s="65" t="s">
        <v>50</v>
      </c>
      <c r="H255" s="65">
        <v>0</v>
      </c>
      <c r="K255" s="65" t="s">
        <v>781</v>
      </c>
      <c r="M255" s="65" t="s">
        <v>248</v>
      </c>
      <c r="N255" s="65" t="s">
        <v>50</v>
      </c>
      <c r="O255" s="65">
        <v>8</v>
      </c>
    </row>
    <row r="256" spans="1:16" s="65" customFormat="1" x14ac:dyDescent="0.25">
      <c r="A256" s="287" t="s">
        <v>101</v>
      </c>
      <c r="B256" s="292">
        <v>16</v>
      </c>
      <c r="C256" s="65">
        <v>27</v>
      </c>
      <c r="D256" s="65" t="s">
        <v>50</v>
      </c>
      <c r="H256" s="65">
        <v>0</v>
      </c>
      <c r="K256" s="65" t="s">
        <v>781</v>
      </c>
      <c r="M256" s="65" t="s">
        <v>248</v>
      </c>
      <c r="N256" s="65" t="s">
        <v>50</v>
      </c>
      <c r="O256" s="65">
        <v>8</v>
      </c>
    </row>
    <row r="257" spans="1:16" s="65" customFormat="1" x14ac:dyDescent="0.25">
      <c r="A257" s="293" t="s">
        <v>349</v>
      </c>
      <c r="B257" s="292"/>
      <c r="K257" s="65" t="s">
        <v>781</v>
      </c>
      <c r="M257" s="65" t="s">
        <v>248</v>
      </c>
      <c r="N257" s="65" t="s">
        <v>50</v>
      </c>
      <c r="O257" s="65">
        <v>8</v>
      </c>
      <c r="P257" s="65" t="s">
        <v>783</v>
      </c>
    </row>
    <row r="258" spans="1:16" s="65" customFormat="1" ht="15" customHeight="1" x14ac:dyDescent="0.25">
      <c r="A258" s="65" t="s">
        <v>350</v>
      </c>
      <c r="B258" s="292"/>
      <c r="C258" s="65">
        <v>1</v>
      </c>
      <c r="D258" s="65">
        <v>3</v>
      </c>
      <c r="E258" s="65">
        <v>2</v>
      </c>
      <c r="F258" s="65">
        <v>2</v>
      </c>
      <c r="H258" s="65">
        <v>5</v>
      </c>
      <c r="K258" s="65" t="s">
        <v>784</v>
      </c>
      <c r="M258" s="65" t="s">
        <v>248</v>
      </c>
      <c r="N258" s="65" t="s">
        <v>249</v>
      </c>
      <c r="O258" s="65">
        <v>8</v>
      </c>
    </row>
    <row r="259" spans="1:16" s="65" customFormat="1" x14ac:dyDescent="0.25">
      <c r="A259" s="65" t="s">
        <v>350</v>
      </c>
      <c r="B259" s="292"/>
      <c r="C259" s="65">
        <v>2</v>
      </c>
      <c r="D259" s="65">
        <v>3</v>
      </c>
      <c r="E259" s="65">
        <v>2</v>
      </c>
      <c r="F259" s="65">
        <v>2</v>
      </c>
      <c r="H259" s="65">
        <v>11</v>
      </c>
      <c r="K259" s="65" t="s">
        <v>785</v>
      </c>
      <c r="M259" s="65" t="s">
        <v>248</v>
      </c>
      <c r="N259" s="65" t="s">
        <v>50</v>
      </c>
      <c r="O259" s="65">
        <v>8</v>
      </c>
    </row>
    <row r="260" spans="1:16" s="65" customFormat="1" x14ac:dyDescent="0.25">
      <c r="A260" s="65" t="s">
        <v>350</v>
      </c>
      <c r="B260" s="292"/>
      <c r="C260" s="65">
        <v>3</v>
      </c>
      <c r="D260" s="65">
        <v>3</v>
      </c>
      <c r="E260" s="65">
        <v>2</v>
      </c>
      <c r="F260" s="65">
        <v>0</v>
      </c>
      <c r="H260" s="65">
        <v>0</v>
      </c>
      <c r="K260" s="65" t="s">
        <v>786</v>
      </c>
      <c r="M260" s="65" t="s">
        <v>248</v>
      </c>
      <c r="N260" s="65" t="s">
        <v>249</v>
      </c>
      <c r="O260" s="65">
        <v>8</v>
      </c>
    </row>
    <row r="261" spans="1:16" s="65" customFormat="1" x14ac:dyDescent="0.25">
      <c r="A261" s="65" t="s">
        <v>350</v>
      </c>
      <c r="B261" s="292"/>
      <c r="C261" s="65">
        <v>4</v>
      </c>
      <c r="D261" s="65">
        <v>3</v>
      </c>
      <c r="E261" s="65">
        <v>2</v>
      </c>
      <c r="F261" s="65">
        <v>0</v>
      </c>
      <c r="H261" s="65">
        <v>0</v>
      </c>
      <c r="K261" s="65" t="s">
        <v>786</v>
      </c>
      <c r="M261" s="65" t="s">
        <v>248</v>
      </c>
      <c r="N261" s="65" t="s">
        <v>249</v>
      </c>
      <c r="O261" s="65">
        <v>8</v>
      </c>
    </row>
    <row r="262" spans="1:16" s="65" customFormat="1" x14ac:dyDescent="0.25">
      <c r="A262" s="65" t="s">
        <v>350</v>
      </c>
      <c r="B262" s="292"/>
      <c r="C262" s="65">
        <v>5</v>
      </c>
      <c r="D262" s="65">
        <v>3</v>
      </c>
      <c r="E262" s="65">
        <v>2</v>
      </c>
      <c r="F262" s="65">
        <v>1</v>
      </c>
      <c r="H262" s="65">
        <v>0</v>
      </c>
      <c r="K262" s="65" t="s">
        <v>786</v>
      </c>
      <c r="M262" s="65" t="s">
        <v>248</v>
      </c>
      <c r="N262" s="65" t="s">
        <v>249</v>
      </c>
      <c r="O262" s="65">
        <v>8</v>
      </c>
    </row>
    <row r="263" spans="1:16" s="65" customFormat="1" x14ac:dyDescent="0.25">
      <c r="A263" s="65" t="s">
        <v>350</v>
      </c>
      <c r="B263" s="292"/>
      <c r="C263" s="65">
        <v>6</v>
      </c>
      <c r="D263" s="65">
        <v>3</v>
      </c>
      <c r="E263" s="65">
        <v>2</v>
      </c>
      <c r="F263" s="65">
        <v>1</v>
      </c>
      <c r="H263" s="65">
        <v>0</v>
      </c>
      <c r="K263" s="65" t="s">
        <v>786</v>
      </c>
      <c r="M263" s="65" t="s">
        <v>248</v>
      </c>
      <c r="N263" s="65" t="s">
        <v>249</v>
      </c>
      <c r="O263" s="65">
        <v>8</v>
      </c>
    </row>
    <row r="264" spans="1:16" s="65" customFormat="1" x14ac:dyDescent="0.25">
      <c r="A264" s="65" t="s">
        <v>350</v>
      </c>
      <c r="B264" s="292"/>
      <c r="C264" s="65" t="s">
        <v>491</v>
      </c>
      <c r="D264" s="65">
        <v>3</v>
      </c>
      <c r="E264" s="65">
        <v>2</v>
      </c>
      <c r="F264" s="65">
        <v>2</v>
      </c>
      <c r="H264" s="65">
        <v>1</v>
      </c>
      <c r="K264" s="65" t="s">
        <v>318</v>
      </c>
      <c r="M264" s="65" t="s">
        <v>248</v>
      </c>
      <c r="N264" s="65" t="s">
        <v>249</v>
      </c>
      <c r="O264" s="65">
        <v>9</v>
      </c>
      <c r="P264" s="65" t="s">
        <v>522</v>
      </c>
    </row>
    <row r="265" spans="1:16" s="65" customFormat="1" x14ac:dyDescent="0.25">
      <c r="A265" s="65" t="s">
        <v>350</v>
      </c>
      <c r="B265" s="292"/>
      <c r="C265" s="65">
        <v>7</v>
      </c>
      <c r="D265" s="65">
        <v>3</v>
      </c>
      <c r="E265" s="65">
        <v>2</v>
      </c>
      <c r="F265" s="65">
        <v>1</v>
      </c>
      <c r="H265" s="65">
        <v>0</v>
      </c>
      <c r="K265" s="65" t="s">
        <v>786</v>
      </c>
      <c r="M265" s="65" t="s">
        <v>248</v>
      </c>
      <c r="N265" s="65" t="s">
        <v>249</v>
      </c>
      <c r="O265" s="65">
        <v>9</v>
      </c>
    </row>
    <row r="266" spans="1:16" s="65" customFormat="1" x14ac:dyDescent="0.25">
      <c r="A266" s="65" t="s">
        <v>350</v>
      </c>
      <c r="B266" s="292"/>
      <c r="C266" s="65">
        <v>8</v>
      </c>
      <c r="D266" s="65">
        <v>3</v>
      </c>
      <c r="E266" s="65">
        <v>2</v>
      </c>
      <c r="F266" s="65">
        <v>1</v>
      </c>
      <c r="H266" s="65">
        <v>0</v>
      </c>
      <c r="K266" s="65" t="s">
        <v>786</v>
      </c>
      <c r="M266" s="65" t="s">
        <v>248</v>
      </c>
      <c r="N266" s="65" t="s">
        <v>249</v>
      </c>
      <c r="O266" s="65">
        <v>9</v>
      </c>
    </row>
    <row r="267" spans="1:16" s="65" customFormat="1" x14ac:dyDescent="0.25">
      <c r="A267" s="65" t="s">
        <v>350</v>
      </c>
      <c r="B267" s="292"/>
      <c r="C267" s="65">
        <v>9</v>
      </c>
      <c r="D267" s="65">
        <v>3</v>
      </c>
      <c r="E267" s="65">
        <v>2</v>
      </c>
      <c r="F267" s="65">
        <v>0</v>
      </c>
      <c r="H267" s="65">
        <v>0</v>
      </c>
      <c r="K267" s="65" t="s">
        <v>786</v>
      </c>
      <c r="M267" s="65" t="s">
        <v>248</v>
      </c>
      <c r="N267" s="65" t="s">
        <v>249</v>
      </c>
      <c r="O267" s="65">
        <v>9</v>
      </c>
    </row>
    <row r="268" spans="1:16" s="65" customFormat="1" x14ac:dyDescent="0.25">
      <c r="A268" s="65" t="s">
        <v>350</v>
      </c>
      <c r="B268" s="292"/>
      <c r="C268" s="65">
        <v>10</v>
      </c>
      <c r="D268" s="65">
        <v>3</v>
      </c>
      <c r="E268" s="65">
        <v>2</v>
      </c>
      <c r="F268" s="65">
        <v>2</v>
      </c>
      <c r="H268" s="65">
        <v>2</v>
      </c>
      <c r="K268" s="65" t="s">
        <v>787</v>
      </c>
      <c r="M268" s="65" t="s">
        <v>248</v>
      </c>
      <c r="N268" s="65" t="s">
        <v>249</v>
      </c>
      <c r="O268" s="65">
        <v>9</v>
      </c>
    </row>
    <row r="269" spans="1:16" s="65" customFormat="1" x14ac:dyDescent="0.25">
      <c r="A269" s="65" t="s">
        <v>350</v>
      </c>
      <c r="B269" s="292"/>
      <c r="C269" s="65">
        <v>11</v>
      </c>
      <c r="D269" s="65">
        <v>3</v>
      </c>
      <c r="E269" s="65">
        <v>2</v>
      </c>
      <c r="F269" s="65">
        <v>0</v>
      </c>
      <c r="H269" s="65">
        <v>0</v>
      </c>
      <c r="K269" s="65" t="s">
        <v>786</v>
      </c>
      <c r="M269" s="65" t="s">
        <v>248</v>
      </c>
      <c r="N269" s="65" t="s">
        <v>249</v>
      </c>
      <c r="O269" s="65">
        <v>9</v>
      </c>
    </row>
    <row r="270" spans="1:16" s="65" customFormat="1" x14ac:dyDescent="0.25">
      <c r="A270" s="65" t="s">
        <v>350</v>
      </c>
      <c r="B270" s="292"/>
      <c r="C270" s="65">
        <v>12</v>
      </c>
      <c r="D270" s="65">
        <v>3</v>
      </c>
      <c r="E270" s="65">
        <v>2</v>
      </c>
      <c r="F270" s="65">
        <v>1</v>
      </c>
      <c r="H270" s="65">
        <v>0</v>
      </c>
      <c r="K270" s="65" t="s">
        <v>786</v>
      </c>
      <c r="M270" s="65" t="s">
        <v>248</v>
      </c>
      <c r="N270" s="65" t="s">
        <v>249</v>
      </c>
      <c r="O270" s="65">
        <v>9</v>
      </c>
    </row>
    <row r="271" spans="1:16" s="65" customFormat="1" x14ac:dyDescent="0.25">
      <c r="A271" s="65" t="s">
        <v>350</v>
      </c>
      <c r="B271" s="292"/>
      <c r="C271" s="65">
        <v>13</v>
      </c>
      <c r="D271" s="65">
        <v>4</v>
      </c>
      <c r="E271" s="65">
        <v>2</v>
      </c>
      <c r="F271" s="65">
        <v>1</v>
      </c>
      <c r="H271" s="65">
        <v>0</v>
      </c>
      <c r="K271" s="65" t="s">
        <v>786</v>
      </c>
      <c r="M271" s="65" t="s">
        <v>248</v>
      </c>
      <c r="N271" s="65" t="s">
        <v>249</v>
      </c>
      <c r="O271" s="65">
        <v>9</v>
      </c>
    </row>
    <row r="272" spans="1:16" s="65" customFormat="1" x14ac:dyDescent="0.25">
      <c r="A272" s="65" t="s">
        <v>350</v>
      </c>
      <c r="B272" s="292"/>
      <c r="C272" s="65">
        <v>14</v>
      </c>
      <c r="D272" s="65">
        <v>3</v>
      </c>
      <c r="E272" s="65">
        <v>2</v>
      </c>
      <c r="F272" s="65">
        <v>2</v>
      </c>
      <c r="H272" s="65">
        <v>2</v>
      </c>
      <c r="K272" s="65" t="s">
        <v>787</v>
      </c>
      <c r="M272" s="65" t="s">
        <v>248</v>
      </c>
      <c r="N272" s="65" t="s">
        <v>249</v>
      </c>
      <c r="O272" s="65">
        <v>9</v>
      </c>
    </row>
    <row r="273" spans="1:16" s="65" customFormat="1" x14ac:dyDescent="0.25">
      <c r="A273" s="65" t="s">
        <v>350</v>
      </c>
      <c r="B273" s="292"/>
      <c r="C273" s="65">
        <v>15</v>
      </c>
      <c r="D273" s="65">
        <v>3</v>
      </c>
      <c r="E273" s="65">
        <v>2</v>
      </c>
      <c r="F273" s="65">
        <v>1</v>
      </c>
      <c r="H273" s="65">
        <v>0</v>
      </c>
      <c r="K273" s="65" t="s">
        <v>786</v>
      </c>
      <c r="M273" s="65" t="s">
        <v>248</v>
      </c>
      <c r="N273" s="65" t="s">
        <v>249</v>
      </c>
      <c r="O273" s="65">
        <v>9</v>
      </c>
    </row>
    <row r="274" spans="1:16" s="65" customFormat="1" x14ac:dyDescent="0.25">
      <c r="A274" s="65" t="s">
        <v>350</v>
      </c>
      <c r="B274" s="292"/>
      <c r="C274" s="65">
        <v>17</v>
      </c>
      <c r="D274" s="65" t="s">
        <v>50</v>
      </c>
      <c r="E274" s="65">
        <v>0</v>
      </c>
      <c r="F274" s="65">
        <v>0</v>
      </c>
      <c r="H274" s="65">
        <v>0</v>
      </c>
      <c r="K274" s="65" t="s">
        <v>786</v>
      </c>
      <c r="M274" s="65" t="s">
        <v>248</v>
      </c>
      <c r="N274" s="65" t="s">
        <v>249</v>
      </c>
      <c r="O274" s="65">
        <v>9</v>
      </c>
    </row>
    <row r="275" spans="1:16" s="65" customFormat="1" x14ac:dyDescent="0.25">
      <c r="A275" s="65" t="s">
        <v>350</v>
      </c>
      <c r="B275" s="292"/>
      <c r="C275" s="65">
        <v>18</v>
      </c>
      <c r="D275" s="65" t="s">
        <v>50</v>
      </c>
      <c r="E275" s="65">
        <v>0</v>
      </c>
      <c r="F275" s="65">
        <v>0</v>
      </c>
      <c r="H275" s="65">
        <v>0</v>
      </c>
      <c r="K275" s="65" t="s">
        <v>786</v>
      </c>
      <c r="M275" s="65" t="s">
        <v>248</v>
      </c>
      <c r="N275" s="65" t="s">
        <v>249</v>
      </c>
      <c r="O275" s="65">
        <v>9</v>
      </c>
    </row>
    <row r="276" spans="1:16" s="65" customFormat="1" x14ac:dyDescent="0.25">
      <c r="A276" s="65" t="s">
        <v>350</v>
      </c>
      <c r="B276" s="292"/>
      <c r="C276" s="65">
        <v>19</v>
      </c>
      <c r="D276" s="65" t="s">
        <v>50</v>
      </c>
      <c r="E276" s="65">
        <v>0</v>
      </c>
      <c r="F276" s="65">
        <v>0</v>
      </c>
      <c r="H276" s="65">
        <v>0</v>
      </c>
      <c r="K276" s="65" t="s">
        <v>786</v>
      </c>
      <c r="M276" s="65" t="s">
        <v>248</v>
      </c>
      <c r="N276" s="65" t="s">
        <v>249</v>
      </c>
      <c r="O276" s="65">
        <v>9</v>
      </c>
    </row>
    <row r="277" spans="1:16" s="65" customFormat="1" x14ac:dyDescent="0.25">
      <c r="A277" s="65" t="s">
        <v>350</v>
      </c>
      <c r="B277" s="292"/>
      <c r="C277" s="65">
        <v>20</v>
      </c>
      <c r="D277" s="65" t="s">
        <v>50</v>
      </c>
      <c r="E277" s="65">
        <v>0</v>
      </c>
      <c r="F277" s="65">
        <v>0</v>
      </c>
      <c r="H277" s="65">
        <v>0</v>
      </c>
      <c r="K277" s="65" t="s">
        <v>786</v>
      </c>
      <c r="M277" s="65" t="s">
        <v>248</v>
      </c>
      <c r="N277" s="65" t="s">
        <v>249</v>
      </c>
      <c r="O277" s="65">
        <v>9</v>
      </c>
    </row>
    <row r="278" spans="1:16" s="65" customFormat="1" x14ac:dyDescent="0.25">
      <c r="A278" s="65" t="s">
        <v>350</v>
      </c>
      <c r="B278" s="292"/>
      <c r="C278" s="65">
        <v>21</v>
      </c>
      <c r="D278" s="65" t="s">
        <v>50</v>
      </c>
      <c r="E278" s="65">
        <v>0</v>
      </c>
      <c r="F278" s="65">
        <v>0</v>
      </c>
      <c r="H278" s="65">
        <v>0</v>
      </c>
      <c r="K278" s="65" t="s">
        <v>786</v>
      </c>
      <c r="M278" s="65" t="s">
        <v>248</v>
      </c>
      <c r="N278" s="65" t="s">
        <v>249</v>
      </c>
      <c r="O278" s="65">
        <v>9</v>
      </c>
    </row>
    <row r="279" spans="1:16" s="65" customFormat="1" x14ac:dyDescent="0.25">
      <c r="A279" s="65" t="s">
        <v>350</v>
      </c>
      <c r="B279" s="292"/>
      <c r="C279" s="65">
        <v>22</v>
      </c>
      <c r="D279" s="65" t="s">
        <v>50</v>
      </c>
      <c r="E279" s="65">
        <v>0</v>
      </c>
      <c r="F279" s="65">
        <v>0</v>
      </c>
      <c r="H279" s="65">
        <v>0</v>
      </c>
      <c r="K279" s="65" t="s">
        <v>786</v>
      </c>
      <c r="M279" s="65" t="s">
        <v>248</v>
      </c>
      <c r="N279" s="65" t="s">
        <v>249</v>
      </c>
      <c r="O279" s="65">
        <v>9</v>
      </c>
    </row>
    <row r="280" spans="1:16" s="65" customFormat="1" x14ac:dyDescent="0.25">
      <c r="A280" s="65" t="s">
        <v>350</v>
      </c>
      <c r="B280" s="292"/>
      <c r="C280" s="65">
        <v>23</v>
      </c>
      <c r="D280" s="65" t="s">
        <v>50</v>
      </c>
      <c r="E280" s="65">
        <v>0</v>
      </c>
      <c r="F280" s="65">
        <v>0</v>
      </c>
      <c r="H280" s="65">
        <v>0</v>
      </c>
      <c r="K280" s="65" t="s">
        <v>786</v>
      </c>
      <c r="M280" s="65" t="s">
        <v>248</v>
      </c>
      <c r="N280" s="65" t="s">
        <v>249</v>
      </c>
      <c r="O280" s="65">
        <v>9</v>
      </c>
    </row>
    <row r="281" spans="1:16" s="65" customFormat="1" x14ac:dyDescent="0.25">
      <c r="A281" s="65" t="s">
        <v>350</v>
      </c>
      <c r="B281" s="292"/>
      <c r="C281" s="65">
        <v>24</v>
      </c>
      <c r="D281" s="65" t="s">
        <v>50</v>
      </c>
      <c r="E281" s="65">
        <v>0</v>
      </c>
      <c r="F281" s="65">
        <v>0</v>
      </c>
      <c r="H281" s="65">
        <v>0</v>
      </c>
      <c r="K281" s="65" t="s">
        <v>786</v>
      </c>
      <c r="M281" s="65" t="s">
        <v>248</v>
      </c>
      <c r="N281" s="65" t="s">
        <v>249</v>
      </c>
      <c r="O281" s="65">
        <v>9</v>
      </c>
    </row>
    <row r="282" spans="1:16" s="65" customFormat="1" x14ac:dyDescent="0.25">
      <c r="A282" s="65" t="s">
        <v>350</v>
      </c>
      <c r="B282" s="292"/>
      <c r="C282" s="65">
        <v>25</v>
      </c>
      <c r="D282" s="65" t="s">
        <v>50</v>
      </c>
      <c r="E282" s="65">
        <v>0</v>
      </c>
      <c r="F282" s="65">
        <v>0</v>
      </c>
      <c r="H282" s="65">
        <v>0</v>
      </c>
      <c r="K282" s="65" t="s">
        <v>786</v>
      </c>
      <c r="M282" s="65" t="s">
        <v>248</v>
      </c>
      <c r="N282" s="65" t="s">
        <v>249</v>
      </c>
      <c r="O282" s="65">
        <v>9</v>
      </c>
    </row>
    <row r="283" spans="1:16" s="65" customFormat="1" x14ac:dyDescent="0.25">
      <c r="A283" s="65" t="s">
        <v>350</v>
      </c>
      <c r="B283" s="292"/>
      <c r="C283" s="65">
        <v>26</v>
      </c>
      <c r="D283" s="65" t="s">
        <v>50</v>
      </c>
      <c r="E283" s="65">
        <v>0</v>
      </c>
      <c r="F283" s="65">
        <v>0</v>
      </c>
      <c r="H283" s="65">
        <v>0</v>
      </c>
      <c r="K283" s="65" t="s">
        <v>786</v>
      </c>
      <c r="M283" s="65" t="s">
        <v>248</v>
      </c>
      <c r="N283" s="65" t="s">
        <v>249</v>
      </c>
      <c r="O283" s="65">
        <v>9</v>
      </c>
    </row>
    <row r="284" spans="1:16" s="65" customFormat="1" x14ac:dyDescent="0.25">
      <c r="A284" s="65" t="s">
        <v>350</v>
      </c>
      <c r="B284" s="292"/>
      <c r="C284" s="65">
        <v>27</v>
      </c>
      <c r="D284" s="65" t="s">
        <v>50</v>
      </c>
      <c r="E284" s="65">
        <v>0</v>
      </c>
      <c r="F284" s="65">
        <v>0</v>
      </c>
      <c r="H284" s="65">
        <v>0</v>
      </c>
      <c r="K284" s="65" t="s">
        <v>786</v>
      </c>
      <c r="M284" s="65" t="s">
        <v>248</v>
      </c>
      <c r="N284" s="65" t="s">
        <v>249</v>
      </c>
      <c r="O284" s="65">
        <v>9</v>
      </c>
    </row>
    <row r="285" spans="1:16" s="78" customFormat="1" x14ac:dyDescent="0.25">
      <c r="A285" s="289" t="s">
        <v>492</v>
      </c>
      <c r="B285" s="289"/>
      <c r="H285" s="78">
        <v>20</v>
      </c>
      <c r="M285" s="78" t="s">
        <v>248</v>
      </c>
      <c r="N285" s="78" t="s">
        <v>50</v>
      </c>
      <c r="O285" s="78">
        <v>9</v>
      </c>
      <c r="P285" s="78" t="s">
        <v>788</v>
      </c>
    </row>
    <row r="286" spans="1:16" s="65" customFormat="1" x14ac:dyDescent="0.25">
      <c r="A286" s="285" t="s">
        <v>276</v>
      </c>
      <c r="B286" s="286"/>
      <c r="D286" s="65">
        <v>47</v>
      </c>
      <c r="F286" s="65">
        <v>47</v>
      </c>
      <c r="H286" s="65">
        <v>2</v>
      </c>
      <c r="K286" s="65" t="s">
        <v>787</v>
      </c>
      <c r="L286" s="65" t="s">
        <v>550</v>
      </c>
      <c r="M286" s="65" t="s">
        <v>254</v>
      </c>
      <c r="N286" s="65" t="s">
        <v>249</v>
      </c>
      <c r="O286" s="65">
        <v>9</v>
      </c>
    </row>
    <row r="287" spans="1:16" s="65" customFormat="1" x14ac:dyDescent="0.25">
      <c r="A287" s="285" t="s">
        <v>277</v>
      </c>
      <c r="B287" s="286"/>
      <c r="D287" s="65">
        <v>46</v>
      </c>
      <c r="F287" s="65">
        <v>46</v>
      </c>
      <c r="H287" s="65">
        <v>1</v>
      </c>
      <c r="K287" s="65" t="s">
        <v>9</v>
      </c>
      <c r="L287" s="65" t="s">
        <v>551</v>
      </c>
      <c r="M287" s="65" t="s">
        <v>254</v>
      </c>
      <c r="N287" s="65" t="s">
        <v>249</v>
      </c>
      <c r="O287" s="65">
        <v>9</v>
      </c>
    </row>
    <row r="288" spans="1:16" s="65" customFormat="1" x14ac:dyDescent="0.25">
      <c r="A288" s="285" t="s">
        <v>278</v>
      </c>
      <c r="B288" s="286"/>
      <c r="F288" s="65">
        <v>999</v>
      </c>
      <c r="H288" s="65">
        <v>0</v>
      </c>
      <c r="K288" s="65" t="s">
        <v>786</v>
      </c>
      <c r="L288" s="65" t="s">
        <v>552</v>
      </c>
      <c r="M288" s="65" t="s">
        <v>254</v>
      </c>
      <c r="N288" s="65" t="s">
        <v>249</v>
      </c>
      <c r="O288" s="65">
        <v>9</v>
      </c>
    </row>
    <row r="289" spans="1:16" s="65" customFormat="1" x14ac:dyDescent="0.25">
      <c r="A289" s="285" t="s">
        <v>279</v>
      </c>
      <c r="B289" s="286"/>
      <c r="F289" s="65">
        <v>999</v>
      </c>
      <c r="H289" s="65">
        <v>0</v>
      </c>
      <c r="K289" s="65" t="s">
        <v>786</v>
      </c>
      <c r="L289" s="65" t="s">
        <v>552</v>
      </c>
      <c r="M289" s="65" t="s">
        <v>254</v>
      </c>
      <c r="N289" s="65" t="s">
        <v>249</v>
      </c>
      <c r="O289" s="65">
        <v>9</v>
      </c>
    </row>
    <row r="290" spans="1:16" s="65" customFormat="1" x14ac:dyDescent="0.25">
      <c r="A290" s="286" t="s">
        <v>304</v>
      </c>
      <c r="B290" s="286"/>
      <c r="D290" s="65">
        <v>46</v>
      </c>
      <c r="H290" s="65">
        <v>1</v>
      </c>
      <c r="L290" s="65" t="s">
        <v>512</v>
      </c>
      <c r="M290" s="65" t="s">
        <v>1</v>
      </c>
      <c r="N290" s="65" t="s">
        <v>249</v>
      </c>
      <c r="O290" s="65">
        <v>10</v>
      </c>
      <c r="P290" s="65" t="s">
        <v>511</v>
      </c>
    </row>
    <row r="291" spans="1:16" s="78" customFormat="1" x14ac:dyDescent="0.25">
      <c r="A291" s="289" t="s">
        <v>523</v>
      </c>
      <c r="B291" s="289"/>
      <c r="F291" s="78">
        <v>79.043000000000006</v>
      </c>
      <c r="G291" s="78">
        <v>856</v>
      </c>
      <c r="H291" s="78">
        <v>1</v>
      </c>
      <c r="K291" s="78" t="s">
        <v>385</v>
      </c>
      <c r="L291" s="78" t="s">
        <v>525</v>
      </c>
      <c r="M291" s="78" t="s">
        <v>1</v>
      </c>
      <c r="N291" s="78" t="s">
        <v>249</v>
      </c>
      <c r="O291" s="78">
        <v>11</v>
      </c>
      <c r="P291" s="78" t="s">
        <v>524</v>
      </c>
    </row>
    <row r="292" spans="1:16" s="78" customFormat="1" x14ac:dyDescent="0.25">
      <c r="A292" s="289" t="s">
        <v>789</v>
      </c>
      <c r="B292" s="289"/>
      <c r="F292" s="78">
        <v>-44.884999999999991</v>
      </c>
      <c r="G292" s="78">
        <v>910</v>
      </c>
      <c r="H292" s="78">
        <v>1</v>
      </c>
      <c r="K292" s="78" t="s">
        <v>408</v>
      </c>
      <c r="L292" s="78" t="s">
        <v>790</v>
      </c>
      <c r="M292" s="78" t="s">
        <v>1</v>
      </c>
      <c r="N292" s="78" t="s">
        <v>249</v>
      </c>
      <c r="O292" s="78">
        <v>11</v>
      </c>
    </row>
    <row r="293" spans="1:16" s="65" customFormat="1" ht="15" customHeight="1" x14ac:dyDescent="0.25">
      <c r="A293" s="65" t="s">
        <v>355</v>
      </c>
      <c r="B293" s="293" t="s">
        <v>710</v>
      </c>
      <c r="C293" s="65">
        <v>1</v>
      </c>
      <c r="D293" s="65">
        <v>3</v>
      </c>
      <c r="E293" s="65">
        <v>2</v>
      </c>
      <c r="F293" s="65">
        <v>5</v>
      </c>
      <c r="G293" s="65">
        <v>4</v>
      </c>
      <c r="H293" s="65">
        <v>0</v>
      </c>
      <c r="I293" s="65">
        <v>3</v>
      </c>
      <c r="K293" s="65" t="s">
        <v>2</v>
      </c>
      <c r="L293" s="65" t="s">
        <v>541</v>
      </c>
      <c r="M293" s="65" t="s">
        <v>1</v>
      </c>
      <c r="N293" s="65" t="s">
        <v>249</v>
      </c>
      <c r="O293" s="65">
        <v>11</v>
      </c>
    </row>
    <row r="294" spans="1:16" s="65" customFormat="1" x14ac:dyDescent="0.25">
      <c r="A294" s="65" t="s">
        <v>355</v>
      </c>
      <c r="B294" s="293" t="s">
        <v>710</v>
      </c>
      <c r="C294" s="65">
        <v>2</v>
      </c>
      <c r="D294" s="65">
        <v>3</v>
      </c>
      <c r="E294" s="65">
        <v>2</v>
      </c>
      <c r="F294" s="65">
        <v>4</v>
      </c>
      <c r="G294" s="65">
        <v>4</v>
      </c>
      <c r="H294" s="65">
        <v>0</v>
      </c>
      <c r="I294" s="65">
        <v>3</v>
      </c>
      <c r="K294" s="65" t="s">
        <v>2</v>
      </c>
      <c r="L294" s="65" t="s">
        <v>539</v>
      </c>
      <c r="M294" s="65" t="s">
        <v>1</v>
      </c>
      <c r="N294" s="65" t="s">
        <v>249</v>
      </c>
      <c r="O294" s="65">
        <v>11</v>
      </c>
    </row>
    <row r="295" spans="1:16" s="65" customFormat="1" x14ac:dyDescent="0.25">
      <c r="A295" s="65" t="s">
        <v>355</v>
      </c>
      <c r="B295" s="293" t="s">
        <v>710</v>
      </c>
      <c r="C295" s="65">
        <v>3</v>
      </c>
      <c r="D295" s="65">
        <v>3</v>
      </c>
      <c r="E295" s="65">
        <v>2</v>
      </c>
      <c r="F295" s="65">
        <v>7</v>
      </c>
      <c r="G295" s="65">
        <v>8</v>
      </c>
      <c r="H295" s="65">
        <v>0</v>
      </c>
      <c r="I295" s="65">
        <v>3</v>
      </c>
      <c r="K295" s="65" t="s">
        <v>2</v>
      </c>
      <c r="L295" s="65" t="s">
        <v>543</v>
      </c>
      <c r="M295" s="65" t="s">
        <v>1</v>
      </c>
      <c r="N295" s="65" t="s">
        <v>249</v>
      </c>
      <c r="O295" s="65">
        <v>11</v>
      </c>
    </row>
    <row r="296" spans="1:16" s="65" customFormat="1" x14ac:dyDescent="0.25">
      <c r="A296" s="65" t="s">
        <v>355</v>
      </c>
      <c r="B296" s="293" t="s">
        <v>710</v>
      </c>
      <c r="C296" s="65">
        <v>4</v>
      </c>
      <c r="D296" s="65">
        <v>3</v>
      </c>
      <c r="E296" s="65">
        <v>2</v>
      </c>
      <c r="F296" s="65">
        <v>7</v>
      </c>
      <c r="G296" s="65">
        <v>6</v>
      </c>
      <c r="H296" s="65">
        <v>0</v>
      </c>
      <c r="I296" s="65">
        <v>3</v>
      </c>
      <c r="K296" s="65" t="s">
        <v>2</v>
      </c>
      <c r="L296" s="65" t="s">
        <v>543</v>
      </c>
      <c r="M296" s="65" t="s">
        <v>1</v>
      </c>
      <c r="N296" s="65" t="s">
        <v>249</v>
      </c>
      <c r="O296" s="65">
        <v>11</v>
      </c>
    </row>
    <row r="297" spans="1:16" s="65" customFormat="1" x14ac:dyDescent="0.25">
      <c r="A297" s="65" t="s">
        <v>355</v>
      </c>
      <c r="B297" s="293" t="s">
        <v>710</v>
      </c>
      <c r="C297" s="65">
        <v>5</v>
      </c>
      <c r="D297" s="65">
        <v>3</v>
      </c>
      <c r="E297" s="65">
        <v>2</v>
      </c>
      <c r="F297" s="65">
        <v>5</v>
      </c>
      <c r="G297" s="65">
        <v>6</v>
      </c>
      <c r="H297" s="65">
        <v>0</v>
      </c>
      <c r="I297" s="65">
        <v>3</v>
      </c>
      <c r="K297" s="65" t="s">
        <v>2</v>
      </c>
      <c r="L297" s="65" t="s">
        <v>541</v>
      </c>
      <c r="M297" s="65" t="s">
        <v>1</v>
      </c>
      <c r="N297" s="65" t="s">
        <v>249</v>
      </c>
      <c r="O297" s="65">
        <v>11</v>
      </c>
    </row>
    <row r="298" spans="1:16" s="65" customFormat="1" x14ac:dyDescent="0.25">
      <c r="A298" s="65" t="s">
        <v>355</v>
      </c>
      <c r="B298" s="293" t="s">
        <v>710</v>
      </c>
      <c r="C298" s="65">
        <v>6</v>
      </c>
      <c r="D298" s="65">
        <v>3</v>
      </c>
      <c r="E298" s="65">
        <v>2</v>
      </c>
      <c r="F298" s="65">
        <v>6</v>
      </c>
      <c r="G298" s="65">
        <v>5</v>
      </c>
      <c r="H298" s="65">
        <v>0</v>
      </c>
      <c r="I298" s="65">
        <v>3</v>
      </c>
      <c r="K298" s="65" t="s">
        <v>2</v>
      </c>
      <c r="L298" s="65" t="s">
        <v>527</v>
      </c>
      <c r="M298" s="65" t="s">
        <v>1</v>
      </c>
      <c r="N298" s="65" t="s">
        <v>249</v>
      </c>
      <c r="O298" s="65">
        <v>11</v>
      </c>
    </row>
    <row r="299" spans="1:16" s="65" customFormat="1" x14ac:dyDescent="0.25">
      <c r="A299" s="65" t="s">
        <v>355</v>
      </c>
      <c r="B299" s="293" t="s">
        <v>710</v>
      </c>
      <c r="C299" s="65" t="s">
        <v>491</v>
      </c>
      <c r="D299" s="65">
        <v>3</v>
      </c>
      <c r="E299" s="65">
        <v>2</v>
      </c>
      <c r="F299" s="65">
        <v>6</v>
      </c>
      <c r="G299" s="65">
        <v>7</v>
      </c>
      <c r="H299" s="65">
        <v>0</v>
      </c>
      <c r="I299" s="65">
        <v>3</v>
      </c>
      <c r="K299" s="65" t="s">
        <v>2</v>
      </c>
      <c r="L299" s="65" t="s">
        <v>527</v>
      </c>
      <c r="M299" s="65" t="s">
        <v>1</v>
      </c>
      <c r="N299" s="65" t="s">
        <v>249</v>
      </c>
      <c r="O299" s="65">
        <v>11</v>
      </c>
    </row>
    <row r="300" spans="1:16" s="65" customFormat="1" x14ac:dyDescent="0.25">
      <c r="A300" s="65" t="s">
        <v>355</v>
      </c>
      <c r="B300" s="293" t="s">
        <v>710</v>
      </c>
      <c r="C300" s="65">
        <v>7</v>
      </c>
      <c r="D300" s="65">
        <v>3</v>
      </c>
      <c r="E300" s="65">
        <v>2</v>
      </c>
      <c r="F300" s="65">
        <v>5</v>
      </c>
      <c r="G300" s="65">
        <v>6</v>
      </c>
      <c r="H300" s="65">
        <v>0</v>
      </c>
      <c r="I300" s="65">
        <v>3</v>
      </c>
      <c r="K300" s="65" t="s">
        <v>2</v>
      </c>
      <c r="L300" s="65" t="s">
        <v>541</v>
      </c>
      <c r="M300" s="65" t="s">
        <v>1</v>
      </c>
      <c r="N300" s="65" t="s">
        <v>249</v>
      </c>
      <c r="O300" s="65">
        <v>11</v>
      </c>
    </row>
    <row r="301" spans="1:16" s="65" customFormat="1" x14ac:dyDescent="0.25">
      <c r="A301" s="65" t="s">
        <v>355</v>
      </c>
      <c r="B301" s="293" t="s">
        <v>710</v>
      </c>
      <c r="C301" s="65">
        <v>8</v>
      </c>
      <c r="D301" s="65">
        <v>3</v>
      </c>
      <c r="E301" s="65">
        <v>2</v>
      </c>
      <c r="F301" s="65">
        <v>6</v>
      </c>
      <c r="G301" s="65">
        <v>6</v>
      </c>
      <c r="H301" s="65">
        <v>0</v>
      </c>
      <c r="I301" s="65">
        <v>3</v>
      </c>
      <c r="K301" s="65" t="s">
        <v>2</v>
      </c>
      <c r="L301" s="65" t="s">
        <v>527</v>
      </c>
      <c r="M301" s="65" t="s">
        <v>1</v>
      </c>
      <c r="N301" s="65" t="s">
        <v>249</v>
      </c>
      <c r="O301" s="65">
        <v>11</v>
      </c>
    </row>
    <row r="302" spans="1:16" s="65" customFormat="1" x14ac:dyDescent="0.25">
      <c r="A302" s="65" t="s">
        <v>355</v>
      </c>
      <c r="B302" s="293" t="s">
        <v>710</v>
      </c>
      <c r="C302" s="65">
        <v>9</v>
      </c>
      <c r="D302" s="65">
        <v>3</v>
      </c>
      <c r="E302" s="65">
        <v>2</v>
      </c>
      <c r="F302" s="65">
        <v>6</v>
      </c>
      <c r="G302" s="65">
        <v>6</v>
      </c>
      <c r="H302" s="65">
        <v>0</v>
      </c>
      <c r="I302" s="65">
        <v>3</v>
      </c>
      <c r="K302" s="65" t="s">
        <v>2</v>
      </c>
      <c r="L302" s="65" t="s">
        <v>527</v>
      </c>
      <c r="M302" s="65" t="s">
        <v>1</v>
      </c>
      <c r="N302" s="65" t="s">
        <v>249</v>
      </c>
      <c r="O302" s="65">
        <v>11</v>
      </c>
    </row>
    <row r="303" spans="1:16" s="65" customFormat="1" x14ac:dyDescent="0.25">
      <c r="A303" s="65" t="s">
        <v>355</v>
      </c>
      <c r="B303" s="293" t="s">
        <v>710</v>
      </c>
      <c r="C303" s="65">
        <v>10</v>
      </c>
      <c r="D303" s="65">
        <v>3</v>
      </c>
      <c r="E303" s="65">
        <v>2</v>
      </c>
      <c r="F303" s="65">
        <v>5</v>
      </c>
      <c r="G303" s="65">
        <v>6</v>
      </c>
      <c r="H303" s="65">
        <v>0</v>
      </c>
      <c r="I303" s="65">
        <v>3</v>
      </c>
      <c r="K303" s="65" t="s">
        <v>2</v>
      </c>
      <c r="L303" s="65" t="s">
        <v>541</v>
      </c>
      <c r="M303" s="65" t="s">
        <v>1</v>
      </c>
      <c r="N303" s="65" t="s">
        <v>249</v>
      </c>
      <c r="O303" s="65">
        <v>11</v>
      </c>
    </row>
    <row r="304" spans="1:16" s="65" customFormat="1" x14ac:dyDescent="0.25">
      <c r="A304" s="65" t="s">
        <v>355</v>
      </c>
      <c r="B304" s="293" t="s">
        <v>710</v>
      </c>
      <c r="C304" s="65">
        <v>11</v>
      </c>
      <c r="D304" s="65">
        <v>3</v>
      </c>
      <c r="E304" s="65">
        <v>2</v>
      </c>
      <c r="F304" s="65">
        <v>7</v>
      </c>
      <c r="G304" s="65">
        <v>7</v>
      </c>
      <c r="H304" s="65">
        <v>0</v>
      </c>
      <c r="I304" s="65">
        <v>3</v>
      </c>
      <c r="K304" s="65" t="s">
        <v>2</v>
      </c>
      <c r="L304" s="65" t="s">
        <v>543</v>
      </c>
      <c r="M304" s="65" t="s">
        <v>1</v>
      </c>
      <c r="N304" s="65" t="s">
        <v>249</v>
      </c>
      <c r="O304" s="65">
        <v>11</v>
      </c>
    </row>
    <row r="305" spans="1:15" s="65" customFormat="1" x14ac:dyDescent="0.25">
      <c r="A305" s="65" t="s">
        <v>355</v>
      </c>
      <c r="B305" s="293" t="s">
        <v>710</v>
      </c>
      <c r="C305" s="65">
        <v>12</v>
      </c>
      <c r="D305" s="65">
        <v>3</v>
      </c>
      <c r="E305" s="65">
        <v>2</v>
      </c>
      <c r="F305" s="65">
        <v>6</v>
      </c>
      <c r="G305" s="65">
        <v>7</v>
      </c>
      <c r="H305" s="65">
        <v>0</v>
      </c>
      <c r="I305" s="65">
        <v>3</v>
      </c>
      <c r="K305" s="65" t="s">
        <v>2</v>
      </c>
      <c r="L305" s="65" t="s">
        <v>527</v>
      </c>
      <c r="M305" s="65" t="s">
        <v>1</v>
      </c>
      <c r="N305" s="65" t="s">
        <v>249</v>
      </c>
      <c r="O305" s="65">
        <v>11</v>
      </c>
    </row>
    <row r="306" spans="1:15" s="65" customFormat="1" x14ac:dyDescent="0.25">
      <c r="A306" s="65" t="s">
        <v>355</v>
      </c>
      <c r="B306" s="293" t="s">
        <v>710</v>
      </c>
      <c r="C306" s="65">
        <v>13</v>
      </c>
      <c r="D306" s="65">
        <v>4</v>
      </c>
      <c r="E306" s="65">
        <v>2</v>
      </c>
      <c r="F306" s="65">
        <v>7</v>
      </c>
      <c r="G306" s="65">
        <v>8</v>
      </c>
      <c r="H306" s="65">
        <v>0</v>
      </c>
      <c r="I306" s="65">
        <v>3</v>
      </c>
      <c r="K306" s="65" t="s">
        <v>2</v>
      </c>
      <c r="L306" s="65" t="s">
        <v>543</v>
      </c>
      <c r="M306" s="65" t="s">
        <v>1</v>
      </c>
      <c r="N306" s="65" t="s">
        <v>249</v>
      </c>
      <c r="O306" s="65">
        <v>11</v>
      </c>
    </row>
    <row r="307" spans="1:15" s="65" customFormat="1" x14ac:dyDescent="0.25">
      <c r="A307" s="65" t="s">
        <v>355</v>
      </c>
      <c r="B307" s="293" t="s">
        <v>710</v>
      </c>
      <c r="C307" s="65">
        <v>14</v>
      </c>
      <c r="D307" s="65">
        <v>3</v>
      </c>
      <c r="E307" s="65">
        <v>2</v>
      </c>
      <c r="F307" s="65">
        <v>6</v>
      </c>
      <c r="G307" s="65">
        <v>5</v>
      </c>
      <c r="H307" s="65">
        <v>0</v>
      </c>
      <c r="I307" s="65">
        <v>3</v>
      </c>
      <c r="K307" s="65" t="s">
        <v>2</v>
      </c>
      <c r="L307" s="65" t="s">
        <v>527</v>
      </c>
      <c r="M307" s="65" t="s">
        <v>1</v>
      </c>
      <c r="N307" s="65" t="s">
        <v>249</v>
      </c>
      <c r="O307" s="65">
        <v>11</v>
      </c>
    </row>
    <row r="308" spans="1:15" s="65" customFormat="1" x14ac:dyDescent="0.25">
      <c r="A308" s="65" t="s">
        <v>355</v>
      </c>
      <c r="B308" s="293" t="s">
        <v>710</v>
      </c>
      <c r="C308" s="65">
        <v>15</v>
      </c>
      <c r="D308" s="65">
        <v>3</v>
      </c>
      <c r="E308" s="65">
        <v>2</v>
      </c>
      <c r="F308" s="65">
        <v>6</v>
      </c>
      <c r="G308" s="65">
        <v>6</v>
      </c>
      <c r="H308" s="65">
        <v>0</v>
      </c>
      <c r="I308" s="65">
        <v>3</v>
      </c>
      <c r="K308" s="65" t="s">
        <v>2</v>
      </c>
      <c r="L308" s="65" t="s">
        <v>527</v>
      </c>
      <c r="M308" s="65" t="s">
        <v>1</v>
      </c>
      <c r="N308" s="65" t="s">
        <v>249</v>
      </c>
      <c r="O308" s="65">
        <v>11</v>
      </c>
    </row>
    <row r="309" spans="1:15" s="65" customFormat="1" x14ac:dyDescent="0.25">
      <c r="A309" s="65" t="s">
        <v>355</v>
      </c>
      <c r="B309" s="293" t="s">
        <v>710</v>
      </c>
      <c r="C309" s="65">
        <v>17</v>
      </c>
      <c r="D309" s="65" t="s">
        <v>50</v>
      </c>
      <c r="E309" s="65">
        <v>0</v>
      </c>
      <c r="F309" s="65">
        <v>0</v>
      </c>
      <c r="G309" s="65">
        <v>0</v>
      </c>
      <c r="H309" s="65">
        <v>0</v>
      </c>
      <c r="I309" s="65">
        <v>3</v>
      </c>
      <c r="K309" s="65" t="s">
        <v>2</v>
      </c>
      <c r="L309" s="65" t="s">
        <v>791</v>
      </c>
      <c r="M309" s="65" t="s">
        <v>1</v>
      </c>
      <c r="N309" s="65" t="s">
        <v>249</v>
      </c>
      <c r="O309" s="65">
        <v>11</v>
      </c>
    </row>
    <row r="310" spans="1:15" s="65" customFormat="1" x14ac:dyDescent="0.25">
      <c r="A310" s="65" t="s">
        <v>355</v>
      </c>
      <c r="B310" s="293" t="s">
        <v>710</v>
      </c>
      <c r="C310" s="65">
        <v>18</v>
      </c>
      <c r="D310" s="65" t="s">
        <v>50</v>
      </c>
      <c r="E310" s="65">
        <v>0</v>
      </c>
      <c r="F310" s="65">
        <v>0</v>
      </c>
      <c r="G310" s="65">
        <v>0</v>
      </c>
      <c r="H310" s="65">
        <v>0</v>
      </c>
      <c r="I310" s="65">
        <v>3</v>
      </c>
      <c r="K310" s="65" t="s">
        <v>2</v>
      </c>
      <c r="L310" s="65" t="s">
        <v>791</v>
      </c>
      <c r="M310" s="65" t="s">
        <v>1</v>
      </c>
      <c r="N310" s="65" t="s">
        <v>249</v>
      </c>
      <c r="O310" s="65">
        <v>11</v>
      </c>
    </row>
    <row r="311" spans="1:15" s="65" customFormat="1" x14ac:dyDescent="0.25">
      <c r="A311" s="65" t="s">
        <v>355</v>
      </c>
      <c r="B311" s="293" t="s">
        <v>710</v>
      </c>
      <c r="C311" s="65">
        <v>19</v>
      </c>
      <c r="D311" s="65" t="s">
        <v>50</v>
      </c>
      <c r="E311" s="65">
        <v>0</v>
      </c>
      <c r="F311" s="65">
        <v>0</v>
      </c>
      <c r="G311" s="65">
        <v>0</v>
      </c>
      <c r="H311" s="65">
        <v>0</v>
      </c>
      <c r="I311" s="65">
        <v>3</v>
      </c>
      <c r="K311" s="65" t="s">
        <v>2</v>
      </c>
      <c r="L311" s="65" t="s">
        <v>791</v>
      </c>
      <c r="M311" s="65" t="s">
        <v>1</v>
      </c>
      <c r="N311" s="65" t="s">
        <v>249</v>
      </c>
      <c r="O311" s="65">
        <v>11</v>
      </c>
    </row>
    <row r="312" spans="1:15" s="65" customFormat="1" x14ac:dyDescent="0.25">
      <c r="A312" s="65" t="s">
        <v>355</v>
      </c>
      <c r="B312" s="293" t="s">
        <v>710</v>
      </c>
      <c r="C312" s="65">
        <v>20</v>
      </c>
      <c r="D312" s="65" t="s">
        <v>50</v>
      </c>
      <c r="E312" s="65">
        <v>0</v>
      </c>
      <c r="F312" s="65">
        <v>0</v>
      </c>
      <c r="G312" s="65">
        <v>0</v>
      </c>
      <c r="H312" s="65">
        <v>0</v>
      </c>
      <c r="I312" s="65">
        <v>3</v>
      </c>
      <c r="K312" s="65" t="s">
        <v>2</v>
      </c>
      <c r="L312" s="65" t="s">
        <v>791</v>
      </c>
      <c r="M312" s="65" t="s">
        <v>1</v>
      </c>
      <c r="N312" s="65" t="s">
        <v>249</v>
      </c>
      <c r="O312" s="65">
        <v>11</v>
      </c>
    </row>
    <row r="313" spans="1:15" s="65" customFormat="1" x14ac:dyDescent="0.25">
      <c r="A313" s="65" t="s">
        <v>355</v>
      </c>
      <c r="B313" s="293" t="s">
        <v>710</v>
      </c>
      <c r="C313" s="65">
        <v>21</v>
      </c>
      <c r="D313" s="65" t="s">
        <v>50</v>
      </c>
      <c r="E313" s="65">
        <v>0</v>
      </c>
      <c r="F313" s="65">
        <v>0</v>
      </c>
      <c r="G313" s="65">
        <v>0</v>
      </c>
      <c r="H313" s="65">
        <v>0</v>
      </c>
      <c r="I313" s="65">
        <v>3</v>
      </c>
      <c r="K313" s="65" t="s">
        <v>2</v>
      </c>
      <c r="L313" s="65" t="s">
        <v>791</v>
      </c>
      <c r="M313" s="65" t="s">
        <v>1</v>
      </c>
      <c r="N313" s="65" t="s">
        <v>249</v>
      </c>
      <c r="O313" s="65">
        <v>11</v>
      </c>
    </row>
    <row r="314" spans="1:15" s="65" customFormat="1" x14ac:dyDescent="0.25">
      <c r="A314" s="65" t="s">
        <v>355</v>
      </c>
      <c r="B314" s="293" t="s">
        <v>710</v>
      </c>
      <c r="C314" s="65">
        <v>22</v>
      </c>
      <c r="D314" s="65" t="s">
        <v>50</v>
      </c>
      <c r="E314" s="65">
        <v>0</v>
      </c>
      <c r="F314" s="65">
        <v>0</v>
      </c>
      <c r="G314" s="65">
        <v>0</v>
      </c>
      <c r="H314" s="65">
        <v>0</v>
      </c>
      <c r="I314" s="65">
        <v>3</v>
      </c>
      <c r="K314" s="65" t="s">
        <v>2</v>
      </c>
      <c r="L314" s="65" t="s">
        <v>791</v>
      </c>
      <c r="M314" s="65" t="s">
        <v>1</v>
      </c>
      <c r="N314" s="65" t="s">
        <v>249</v>
      </c>
      <c r="O314" s="65">
        <v>11</v>
      </c>
    </row>
    <row r="315" spans="1:15" s="65" customFormat="1" x14ac:dyDescent="0.25">
      <c r="A315" s="65" t="s">
        <v>355</v>
      </c>
      <c r="B315" s="293" t="s">
        <v>710</v>
      </c>
      <c r="C315" s="65">
        <v>23</v>
      </c>
      <c r="D315" s="65" t="s">
        <v>50</v>
      </c>
      <c r="E315" s="65">
        <v>0</v>
      </c>
      <c r="F315" s="65">
        <v>0</v>
      </c>
      <c r="G315" s="65">
        <v>0</v>
      </c>
      <c r="H315" s="65">
        <v>0</v>
      </c>
      <c r="I315" s="65">
        <v>3</v>
      </c>
      <c r="K315" s="65" t="s">
        <v>2</v>
      </c>
      <c r="L315" s="65" t="s">
        <v>791</v>
      </c>
      <c r="M315" s="65" t="s">
        <v>1</v>
      </c>
      <c r="N315" s="65" t="s">
        <v>249</v>
      </c>
      <c r="O315" s="65">
        <v>11</v>
      </c>
    </row>
    <row r="316" spans="1:15" s="65" customFormat="1" x14ac:dyDescent="0.25">
      <c r="A316" s="65" t="s">
        <v>355</v>
      </c>
      <c r="B316" s="293" t="s">
        <v>710</v>
      </c>
      <c r="C316" s="65">
        <v>24</v>
      </c>
      <c r="D316" s="65" t="s">
        <v>50</v>
      </c>
      <c r="E316" s="65">
        <v>0</v>
      </c>
      <c r="F316" s="65">
        <v>0</v>
      </c>
      <c r="G316" s="65">
        <v>0</v>
      </c>
      <c r="H316" s="65">
        <v>0</v>
      </c>
      <c r="I316" s="65">
        <v>3</v>
      </c>
      <c r="K316" s="65" t="s">
        <v>2</v>
      </c>
      <c r="L316" s="65" t="s">
        <v>791</v>
      </c>
      <c r="M316" s="65" t="s">
        <v>1</v>
      </c>
      <c r="N316" s="65" t="s">
        <v>249</v>
      </c>
      <c r="O316" s="65">
        <v>11</v>
      </c>
    </row>
    <row r="317" spans="1:15" s="65" customFormat="1" x14ac:dyDescent="0.25">
      <c r="A317" s="65" t="s">
        <v>355</v>
      </c>
      <c r="B317" s="293" t="s">
        <v>710</v>
      </c>
      <c r="C317" s="65">
        <v>25</v>
      </c>
      <c r="D317" s="65" t="s">
        <v>50</v>
      </c>
      <c r="E317" s="65">
        <v>0</v>
      </c>
      <c r="F317" s="65">
        <v>0</v>
      </c>
      <c r="G317" s="65">
        <v>0</v>
      </c>
      <c r="H317" s="65">
        <v>0</v>
      </c>
      <c r="I317" s="65">
        <v>3</v>
      </c>
      <c r="K317" s="65" t="s">
        <v>2</v>
      </c>
      <c r="L317" s="65" t="s">
        <v>791</v>
      </c>
      <c r="M317" s="65" t="s">
        <v>1</v>
      </c>
      <c r="N317" s="65" t="s">
        <v>249</v>
      </c>
      <c r="O317" s="65">
        <v>11</v>
      </c>
    </row>
    <row r="318" spans="1:15" s="65" customFormat="1" x14ac:dyDescent="0.25">
      <c r="A318" s="65" t="s">
        <v>355</v>
      </c>
      <c r="B318" s="293" t="s">
        <v>710</v>
      </c>
      <c r="C318" s="65">
        <v>26</v>
      </c>
      <c r="D318" s="65" t="s">
        <v>50</v>
      </c>
      <c r="E318" s="65">
        <v>0</v>
      </c>
      <c r="F318" s="65">
        <v>0</v>
      </c>
      <c r="G318" s="65">
        <v>0</v>
      </c>
      <c r="H318" s="65">
        <v>0</v>
      </c>
      <c r="I318" s="65">
        <v>3</v>
      </c>
      <c r="K318" s="65" t="s">
        <v>2</v>
      </c>
      <c r="L318" s="65" t="s">
        <v>791</v>
      </c>
      <c r="M318" s="65" t="s">
        <v>1</v>
      </c>
      <c r="N318" s="65" t="s">
        <v>249</v>
      </c>
      <c r="O318" s="65">
        <v>11</v>
      </c>
    </row>
    <row r="319" spans="1:15" s="65" customFormat="1" x14ac:dyDescent="0.25">
      <c r="A319" s="65" t="s">
        <v>355</v>
      </c>
      <c r="B319" s="293" t="s">
        <v>710</v>
      </c>
      <c r="C319" s="65">
        <v>27</v>
      </c>
      <c r="D319" s="65" t="s">
        <v>50</v>
      </c>
      <c r="E319" s="65">
        <v>0</v>
      </c>
      <c r="F319" s="65">
        <v>0</v>
      </c>
      <c r="G319" s="65">
        <v>0</v>
      </c>
      <c r="H319" s="65">
        <v>0</v>
      </c>
      <c r="I319" s="65">
        <v>3</v>
      </c>
      <c r="K319" s="65" t="s">
        <v>2</v>
      </c>
      <c r="L319" s="65" t="s">
        <v>791</v>
      </c>
      <c r="M319" s="65" t="s">
        <v>1</v>
      </c>
      <c r="N319" s="65" t="s">
        <v>249</v>
      </c>
      <c r="O319" s="65">
        <v>11</v>
      </c>
    </row>
    <row r="320" spans="1:15" s="65" customFormat="1" ht="15" customHeight="1" x14ac:dyDescent="0.25">
      <c r="A320" s="65" t="s">
        <v>355</v>
      </c>
      <c r="B320" s="293" t="s">
        <v>711</v>
      </c>
      <c r="C320" s="65">
        <v>1</v>
      </c>
      <c r="D320" s="65">
        <v>3</v>
      </c>
      <c r="E320" s="65">
        <v>2</v>
      </c>
      <c r="F320" s="65">
        <v>5</v>
      </c>
      <c r="G320" s="65">
        <v>4</v>
      </c>
      <c r="H320" s="65">
        <v>0</v>
      </c>
      <c r="I320" s="65">
        <v>4</v>
      </c>
      <c r="K320" s="65" t="s">
        <v>376</v>
      </c>
      <c r="L320" s="65" t="s">
        <v>541</v>
      </c>
      <c r="M320" s="65" t="s">
        <v>1</v>
      </c>
      <c r="N320" s="65" t="s">
        <v>249</v>
      </c>
      <c r="O320" s="65">
        <v>11</v>
      </c>
    </row>
    <row r="321" spans="1:16" s="65" customFormat="1" x14ac:dyDescent="0.25">
      <c r="A321" s="65" t="s">
        <v>355</v>
      </c>
      <c r="B321" s="293" t="s">
        <v>711</v>
      </c>
      <c r="C321" s="65">
        <v>2</v>
      </c>
      <c r="D321" s="65">
        <v>3</v>
      </c>
      <c r="E321" s="65">
        <v>2</v>
      </c>
      <c r="F321" s="65">
        <v>4</v>
      </c>
      <c r="G321" s="65">
        <v>5</v>
      </c>
      <c r="H321" s="65">
        <v>0</v>
      </c>
      <c r="I321" s="65">
        <v>4</v>
      </c>
      <c r="K321" s="65" t="s">
        <v>376</v>
      </c>
      <c r="L321" s="65" t="s">
        <v>539</v>
      </c>
      <c r="M321" s="65" t="s">
        <v>1</v>
      </c>
      <c r="N321" s="65" t="s">
        <v>249</v>
      </c>
      <c r="O321" s="65">
        <v>11</v>
      </c>
    </row>
    <row r="322" spans="1:16" s="65" customFormat="1" x14ac:dyDescent="0.25">
      <c r="A322" s="65" t="s">
        <v>355</v>
      </c>
      <c r="B322" s="293" t="s">
        <v>711</v>
      </c>
      <c r="C322" s="65">
        <v>3</v>
      </c>
      <c r="D322" s="65">
        <v>3</v>
      </c>
      <c r="E322" s="65">
        <v>2</v>
      </c>
      <c r="F322" s="65">
        <v>7</v>
      </c>
      <c r="G322" s="65">
        <v>6</v>
      </c>
      <c r="H322" s="65">
        <v>0</v>
      </c>
      <c r="I322" s="65">
        <v>4</v>
      </c>
      <c r="K322" s="65" t="s">
        <v>376</v>
      </c>
      <c r="L322" s="65" t="s">
        <v>543</v>
      </c>
      <c r="M322" s="65" t="s">
        <v>1</v>
      </c>
      <c r="N322" s="65" t="s">
        <v>249</v>
      </c>
      <c r="O322" s="65">
        <v>11</v>
      </c>
    </row>
    <row r="323" spans="1:16" s="65" customFormat="1" x14ac:dyDescent="0.25">
      <c r="A323" s="65" t="s">
        <v>355</v>
      </c>
      <c r="B323" s="293" t="s">
        <v>711</v>
      </c>
      <c r="C323" s="65">
        <v>4</v>
      </c>
      <c r="D323" s="65">
        <v>3</v>
      </c>
      <c r="E323" s="65">
        <v>2</v>
      </c>
      <c r="F323" s="65">
        <v>7</v>
      </c>
      <c r="G323" s="65">
        <v>6</v>
      </c>
      <c r="H323" s="65">
        <v>0</v>
      </c>
      <c r="I323" s="65">
        <v>4</v>
      </c>
      <c r="K323" s="65" t="s">
        <v>376</v>
      </c>
      <c r="L323" s="65" t="s">
        <v>543</v>
      </c>
      <c r="M323" s="65" t="s">
        <v>1</v>
      </c>
      <c r="N323" s="65" t="s">
        <v>249</v>
      </c>
      <c r="O323" s="65">
        <v>11</v>
      </c>
    </row>
    <row r="324" spans="1:16" s="65" customFormat="1" x14ac:dyDescent="0.25">
      <c r="A324" s="65" t="s">
        <v>355</v>
      </c>
      <c r="B324" s="293" t="s">
        <v>711</v>
      </c>
      <c r="C324" s="65">
        <v>5</v>
      </c>
      <c r="D324" s="65">
        <v>3</v>
      </c>
      <c r="E324" s="65">
        <v>2</v>
      </c>
      <c r="F324" s="65">
        <v>5</v>
      </c>
      <c r="G324" s="65">
        <v>6</v>
      </c>
      <c r="H324" s="65">
        <v>0</v>
      </c>
      <c r="I324" s="65">
        <v>4</v>
      </c>
      <c r="K324" s="65" t="s">
        <v>376</v>
      </c>
      <c r="L324" s="65" t="s">
        <v>541</v>
      </c>
      <c r="M324" s="65" t="s">
        <v>1</v>
      </c>
      <c r="N324" s="65" t="s">
        <v>249</v>
      </c>
      <c r="O324" s="65">
        <v>11</v>
      </c>
    </row>
    <row r="325" spans="1:16" s="65" customFormat="1" x14ac:dyDescent="0.25">
      <c r="A325" s="65" t="s">
        <v>355</v>
      </c>
      <c r="B325" s="293" t="s">
        <v>711</v>
      </c>
      <c r="C325" s="65">
        <v>6</v>
      </c>
      <c r="D325" s="65">
        <v>3</v>
      </c>
      <c r="E325" s="65">
        <v>2</v>
      </c>
      <c r="F325" s="65">
        <v>6</v>
      </c>
      <c r="G325" s="65">
        <v>6</v>
      </c>
      <c r="H325" s="65">
        <v>0</v>
      </c>
      <c r="I325" s="65">
        <v>4</v>
      </c>
      <c r="K325" s="65" t="s">
        <v>376</v>
      </c>
      <c r="L325" s="65" t="s">
        <v>527</v>
      </c>
      <c r="M325" s="65" t="s">
        <v>1</v>
      </c>
      <c r="N325" s="65" t="s">
        <v>249</v>
      </c>
      <c r="O325" s="65">
        <v>11</v>
      </c>
    </row>
    <row r="326" spans="1:16" s="65" customFormat="1" x14ac:dyDescent="0.25">
      <c r="A326" s="65" t="s">
        <v>355</v>
      </c>
      <c r="B326" s="293" t="s">
        <v>711</v>
      </c>
      <c r="C326" s="65" t="s">
        <v>491</v>
      </c>
      <c r="D326" s="65">
        <v>3</v>
      </c>
      <c r="E326" s="65">
        <v>2</v>
      </c>
      <c r="F326" s="65">
        <v>6</v>
      </c>
      <c r="G326" s="65">
        <v>6</v>
      </c>
      <c r="H326" s="65">
        <v>0</v>
      </c>
      <c r="I326" s="65">
        <v>4</v>
      </c>
      <c r="K326" s="65" t="s">
        <v>376</v>
      </c>
      <c r="L326" s="65" t="s">
        <v>527</v>
      </c>
      <c r="M326" s="65" t="s">
        <v>1</v>
      </c>
      <c r="N326" s="65" t="s">
        <v>249</v>
      </c>
      <c r="O326" s="65">
        <v>11</v>
      </c>
    </row>
    <row r="327" spans="1:16" s="65" customFormat="1" x14ac:dyDescent="0.25">
      <c r="A327" s="65" t="s">
        <v>355</v>
      </c>
      <c r="B327" s="293" t="s">
        <v>711</v>
      </c>
      <c r="C327" s="65">
        <v>7</v>
      </c>
      <c r="D327" s="65">
        <v>3</v>
      </c>
      <c r="E327" s="65">
        <v>2</v>
      </c>
      <c r="F327" s="65">
        <v>5</v>
      </c>
      <c r="G327" s="65">
        <v>7</v>
      </c>
      <c r="H327" s="65">
        <v>0</v>
      </c>
      <c r="I327" s="65">
        <v>4</v>
      </c>
      <c r="K327" s="65" t="s">
        <v>376</v>
      </c>
      <c r="L327" s="65" t="s">
        <v>541</v>
      </c>
      <c r="M327" s="65" t="s">
        <v>1</v>
      </c>
      <c r="N327" s="65" t="s">
        <v>249</v>
      </c>
      <c r="O327" s="65">
        <v>11</v>
      </c>
    </row>
    <row r="328" spans="1:16" s="65" customFormat="1" x14ac:dyDescent="0.25">
      <c r="A328" s="65" t="s">
        <v>355</v>
      </c>
      <c r="B328" s="293" t="s">
        <v>711</v>
      </c>
      <c r="C328" s="65">
        <v>8</v>
      </c>
      <c r="D328" s="65">
        <v>3</v>
      </c>
      <c r="E328" s="65">
        <v>2</v>
      </c>
      <c r="F328" s="65">
        <v>6</v>
      </c>
      <c r="G328" s="65">
        <v>6</v>
      </c>
      <c r="H328" s="65">
        <v>0</v>
      </c>
      <c r="I328" s="65">
        <v>4</v>
      </c>
      <c r="K328" s="65" t="s">
        <v>376</v>
      </c>
      <c r="L328" s="65" t="s">
        <v>527</v>
      </c>
      <c r="M328" s="65" t="s">
        <v>1</v>
      </c>
      <c r="N328" s="65" t="s">
        <v>249</v>
      </c>
      <c r="O328" s="65">
        <v>11</v>
      </c>
    </row>
    <row r="329" spans="1:16" s="65" customFormat="1" x14ac:dyDescent="0.25">
      <c r="A329" s="65" t="s">
        <v>355</v>
      </c>
      <c r="B329" s="293" t="s">
        <v>711</v>
      </c>
      <c r="C329" s="65">
        <v>9</v>
      </c>
      <c r="D329" s="65">
        <v>3</v>
      </c>
      <c r="E329" s="65">
        <v>2</v>
      </c>
      <c r="F329" s="65">
        <v>6</v>
      </c>
      <c r="G329" s="65">
        <v>8</v>
      </c>
      <c r="H329" s="65">
        <v>0</v>
      </c>
      <c r="I329" s="65">
        <v>4</v>
      </c>
      <c r="K329" s="65" t="s">
        <v>376</v>
      </c>
      <c r="L329" s="65" t="s">
        <v>527</v>
      </c>
      <c r="M329" s="65" t="s">
        <v>1</v>
      </c>
      <c r="N329" s="65" t="s">
        <v>249</v>
      </c>
      <c r="O329" s="65">
        <v>11</v>
      </c>
    </row>
    <row r="330" spans="1:16" s="65" customFormat="1" x14ac:dyDescent="0.25">
      <c r="A330" s="65" t="s">
        <v>355</v>
      </c>
      <c r="B330" s="293" t="s">
        <v>711</v>
      </c>
      <c r="C330" s="65">
        <v>10</v>
      </c>
      <c r="D330" s="65">
        <v>3</v>
      </c>
      <c r="E330" s="65">
        <v>2</v>
      </c>
      <c r="F330" s="65">
        <v>5</v>
      </c>
      <c r="G330" s="65">
        <v>5</v>
      </c>
      <c r="H330" s="65">
        <v>0</v>
      </c>
      <c r="I330" s="65">
        <v>4</v>
      </c>
      <c r="K330" s="65" t="s">
        <v>376</v>
      </c>
      <c r="L330" s="65" t="s">
        <v>541</v>
      </c>
      <c r="M330" s="65" t="s">
        <v>1</v>
      </c>
      <c r="N330" s="65" t="s">
        <v>249</v>
      </c>
      <c r="O330" s="65">
        <v>11</v>
      </c>
    </row>
    <row r="331" spans="1:16" s="65" customFormat="1" x14ac:dyDescent="0.25">
      <c r="A331" s="65" t="s">
        <v>355</v>
      </c>
      <c r="B331" s="293" t="s">
        <v>711</v>
      </c>
      <c r="C331" s="65">
        <v>11</v>
      </c>
      <c r="D331" s="65">
        <v>3</v>
      </c>
      <c r="E331" s="65">
        <v>2</v>
      </c>
      <c r="F331" s="65">
        <v>7</v>
      </c>
      <c r="G331" s="65">
        <v>6</v>
      </c>
      <c r="H331" s="65">
        <v>0</v>
      </c>
      <c r="I331" s="65">
        <v>4</v>
      </c>
      <c r="K331" s="65" t="s">
        <v>376</v>
      </c>
      <c r="L331" s="65" t="s">
        <v>543</v>
      </c>
      <c r="M331" s="65" t="s">
        <v>1</v>
      </c>
      <c r="N331" s="65" t="s">
        <v>249</v>
      </c>
      <c r="O331" s="65">
        <v>11</v>
      </c>
    </row>
    <row r="332" spans="1:16" s="65" customFormat="1" x14ac:dyDescent="0.25">
      <c r="A332" s="65" t="s">
        <v>355</v>
      </c>
      <c r="B332" s="293" t="s">
        <v>711</v>
      </c>
      <c r="C332" s="65">
        <v>12</v>
      </c>
      <c r="D332" s="65">
        <v>3</v>
      </c>
      <c r="E332" s="65">
        <v>2</v>
      </c>
      <c r="F332" s="65">
        <v>6</v>
      </c>
      <c r="G332" s="65">
        <v>9</v>
      </c>
      <c r="H332" s="65">
        <v>1</v>
      </c>
      <c r="I332" s="65">
        <v>4</v>
      </c>
      <c r="K332" s="65" t="s">
        <v>376</v>
      </c>
      <c r="L332" s="65" t="s">
        <v>527</v>
      </c>
      <c r="M332" s="65" t="s">
        <v>1</v>
      </c>
      <c r="N332" s="65" t="s">
        <v>249</v>
      </c>
      <c r="O332" s="65">
        <v>12</v>
      </c>
      <c r="P332" s="65" t="s">
        <v>526</v>
      </c>
    </row>
    <row r="333" spans="1:16" s="65" customFormat="1" x14ac:dyDescent="0.25">
      <c r="A333" s="65" t="s">
        <v>355</v>
      </c>
      <c r="B333" s="293" t="s">
        <v>711</v>
      </c>
      <c r="C333" s="65">
        <v>13</v>
      </c>
      <c r="D333" s="65">
        <v>4</v>
      </c>
      <c r="E333" s="65">
        <v>2</v>
      </c>
      <c r="F333" s="65">
        <v>7</v>
      </c>
      <c r="G333" s="65">
        <v>8</v>
      </c>
      <c r="H333" s="65">
        <v>0</v>
      </c>
      <c r="I333" s="65">
        <v>4</v>
      </c>
      <c r="K333" s="65" t="s">
        <v>376</v>
      </c>
      <c r="L333" s="65" t="s">
        <v>543</v>
      </c>
      <c r="M333" s="65" t="s">
        <v>1</v>
      </c>
      <c r="N333" s="65" t="s">
        <v>249</v>
      </c>
      <c r="O333" s="65">
        <v>12</v>
      </c>
    </row>
    <row r="334" spans="1:16" s="65" customFormat="1" x14ac:dyDescent="0.25">
      <c r="A334" s="65" t="s">
        <v>355</v>
      </c>
      <c r="B334" s="293" t="s">
        <v>711</v>
      </c>
      <c r="C334" s="65">
        <v>14</v>
      </c>
      <c r="D334" s="65">
        <v>3</v>
      </c>
      <c r="E334" s="65">
        <v>2</v>
      </c>
      <c r="F334" s="65">
        <v>6</v>
      </c>
      <c r="G334" s="65">
        <v>5</v>
      </c>
      <c r="H334" s="65">
        <v>0</v>
      </c>
      <c r="I334" s="65">
        <v>4</v>
      </c>
      <c r="K334" s="65" t="s">
        <v>376</v>
      </c>
      <c r="L334" s="65" t="s">
        <v>527</v>
      </c>
      <c r="M334" s="65" t="s">
        <v>1</v>
      </c>
      <c r="N334" s="65" t="s">
        <v>249</v>
      </c>
      <c r="O334" s="65">
        <v>12</v>
      </c>
    </row>
    <row r="335" spans="1:16" s="65" customFormat="1" x14ac:dyDescent="0.25">
      <c r="A335" s="65" t="s">
        <v>355</v>
      </c>
      <c r="B335" s="293" t="s">
        <v>711</v>
      </c>
      <c r="C335" s="65">
        <v>15</v>
      </c>
      <c r="D335" s="65">
        <v>3</v>
      </c>
      <c r="E335" s="65">
        <v>2</v>
      </c>
      <c r="F335" s="65">
        <v>6</v>
      </c>
      <c r="G335" s="65">
        <v>5</v>
      </c>
      <c r="H335" s="65">
        <v>0</v>
      </c>
      <c r="I335" s="65">
        <v>4</v>
      </c>
      <c r="K335" s="65" t="s">
        <v>376</v>
      </c>
      <c r="L335" s="65" t="s">
        <v>527</v>
      </c>
      <c r="M335" s="65" t="s">
        <v>1</v>
      </c>
      <c r="N335" s="65" t="s">
        <v>249</v>
      </c>
      <c r="O335" s="65">
        <v>12</v>
      </c>
    </row>
    <row r="336" spans="1:16" s="65" customFormat="1" x14ac:dyDescent="0.25">
      <c r="A336" s="65" t="s">
        <v>355</v>
      </c>
      <c r="B336" s="293" t="s">
        <v>711</v>
      </c>
      <c r="C336" s="65">
        <v>17</v>
      </c>
      <c r="D336" s="65" t="s">
        <v>50</v>
      </c>
      <c r="E336" s="65">
        <v>0</v>
      </c>
      <c r="F336" s="65">
        <v>0</v>
      </c>
      <c r="G336" s="65">
        <v>0</v>
      </c>
      <c r="H336" s="65">
        <v>0</v>
      </c>
      <c r="I336" s="65">
        <v>4</v>
      </c>
      <c r="K336" s="65" t="s">
        <v>376</v>
      </c>
      <c r="L336" s="65" t="s">
        <v>791</v>
      </c>
      <c r="M336" s="65" t="s">
        <v>1</v>
      </c>
      <c r="N336" s="65" t="s">
        <v>249</v>
      </c>
      <c r="O336" s="65">
        <v>12</v>
      </c>
    </row>
    <row r="337" spans="1:15" s="65" customFormat="1" x14ac:dyDescent="0.25">
      <c r="A337" s="65" t="s">
        <v>355</v>
      </c>
      <c r="B337" s="293" t="s">
        <v>711</v>
      </c>
      <c r="C337" s="65">
        <v>18</v>
      </c>
      <c r="D337" s="65" t="s">
        <v>50</v>
      </c>
      <c r="E337" s="65">
        <v>0</v>
      </c>
      <c r="F337" s="65">
        <v>0</v>
      </c>
      <c r="G337" s="65">
        <v>0</v>
      </c>
      <c r="H337" s="65">
        <v>0</v>
      </c>
      <c r="I337" s="65">
        <v>4</v>
      </c>
      <c r="K337" s="65" t="s">
        <v>376</v>
      </c>
      <c r="L337" s="65" t="s">
        <v>791</v>
      </c>
      <c r="M337" s="65" t="s">
        <v>1</v>
      </c>
      <c r="N337" s="65" t="s">
        <v>249</v>
      </c>
      <c r="O337" s="65">
        <v>12</v>
      </c>
    </row>
    <row r="338" spans="1:15" s="65" customFormat="1" x14ac:dyDescent="0.25">
      <c r="A338" s="65" t="s">
        <v>355</v>
      </c>
      <c r="B338" s="293" t="s">
        <v>711</v>
      </c>
      <c r="C338" s="65">
        <v>19</v>
      </c>
      <c r="D338" s="65" t="s">
        <v>50</v>
      </c>
      <c r="E338" s="65">
        <v>0</v>
      </c>
      <c r="F338" s="65">
        <v>0</v>
      </c>
      <c r="G338" s="65">
        <v>0</v>
      </c>
      <c r="H338" s="65">
        <v>0</v>
      </c>
      <c r="I338" s="65">
        <v>4</v>
      </c>
      <c r="K338" s="65" t="s">
        <v>376</v>
      </c>
      <c r="L338" s="65" t="s">
        <v>791</v>
      </c>
      <c r="M338" s="65" t="s">
        <v>1</v>
      </c>
      <c r="N338" s="65" t="s">
        <v>249</v>
      </c>
      <c r="O338" s="65">
        <v>12</v>
      </c>
    </row>
    <row r="339" spans="1:15" s="65" customFormat="1" x14ac:dyDescent="0.25">
      <c r="A339" s="65" t="s">
        <v>355</v>
      </c>
      <c r="B339" s="293" t="s">
        <v>711</v>
      </c>
      <c r="C339" s="65">
        <v>20</v>
      </c>
      <c r="D339" s="65" t="s">
        <v>50</v>
      </c>
      <c r="E339" s="65">
        <v>0</v>
      </c>
      <c r="F339" s="65">
        <v>0</v>
      </c>
      <c r="G339" s="65">
        <v>0</v>
      </c>
      <c r="H339" s="65">
        <v>0</v>
      </c>
      <c r="I339" s="65">
        <v>4</v>
      </c>
      <c r="K339" s="65" t="s">
        <v>376</v>
      </c>
      <c r="L339" s="65" t="s">
        <v>791</v>
      </c>
      <c r="M339" s="65" t="s">
        <v>1</v>
      </c>
      <c r="N339" s="65" t="s">
        <v>249</v>
      </c>
      <c r="O339" s="65">
        <v>12</v>
      </c>
    </row>
    <row r="340" spans="1:15" s="65" customFormat="1" x14ac:dyDescent="0.25">
      <c r="A340" s="65" t="s">
        <v>355</v>
      </c>
      <c r="B340" s="293" t="s">
        <v>711</v>
      </c>
      <c r="C340" s="65">
        <v>21</v>
      </c>
      <c r="D340" s="65" t="s">
        <v>50</v>
      </c>
      <c r="E340" s="65">
        <v>0</v>
      </c>
      <c r="F340" s="65">
        <v>0</v>
      </c>
      <c r="G340" s="65">
        <v>0</v>
      </c>
      <c r="H340" s="65">
        <v>0</v>
      </c>
      <c r="I340" s="65">
        <v>4</v>
      </c>
      <c r="K340" s="65" t="s">
        <v>376</v>
      </c>
      <c r="L340" s="65" t="s">
        <v>791</v>
      </c>
      <c r="M340" s="65" t="s">
        <v>1</v>
      </c>
      <c r="N340" s="65" t="s">
        <v>249</v>
      </c>
      <c r="O340" s="65">
        <v>12</v>
      </c>
    </row>
    <row r="341" spans="1:15" s="65" customFormat="1" x14ac:dyDescent="0.25">
      <c r="A341" s="65" t="s">
        <v>355</v>
      </c>
      <c r="B341" s="293" t="s">
        <v>711</v>
      </c>
      <c r="C341" s="65">
        <v>22</v>
      </c>
      <c r="D341" s="65" t="s">
        <v>50</v>
      </c>
      <c r="E341" s="65">
        <v>0</v>
      </c>
      <c r="F341" s="65">
        <v>0</v>
      </c>
      <c r="G341" s="65">
        <v>0</v>
      </c>
      <c r="H341" s="65">
        <v>0</v>
      </c>
      <c r="I341" s="65">
        <v>4</v>
      </c>
      <c r="K341" s="65" t="s">
        <v>376</v>
      </c>
      <c r="L341" s="65" t="s">
        <v>791</v>
      </c>
      <c r="M341" s="65" t="s">
        <v>1</v>
      </c>
      <c r="N341" s="65" t="s">
        <v>249</v>
      </c>
      <c r="O341" s="65">
        <v>12</v>
      </c>
    </row>
    <row r="342" spans="1:15" s="65" customFormat="1" x14ac:dyDescent="0.25">
      <c r="A342" s="65" t="s">
        <v>355</v>
      </c>
      <c r="B342" s="293" t="s">
        <v>711</v>
      </c>
      <c r="C342" s="65">
        <v>23</v>
      </c>
      <c r="D342" s="65" t="s">
        <v>50</v>
      </c>
      <c r="E342" s="65">
        <v>0</v>
      </c>
      <c r="F342" s="65">
        <v>0</v>
      </c>
      <c r="G342" s="65">
        <v>0</v>
      </c>
      <c r="H342" s="65">
        <v>0</v>
      </c>
      <c r="I342" s="65">
        <v>4</v>
      </c>
      <c r="K342" s="65" t="s">
        <v>376</v>
      </c>
      <c r="L342" s="65" t="s">
        <v>791</v>
      </c>
      <c r="M342" s="65" t="s">
        <v>1</v>
      </c>
      <c r="N342" s="65" t="s">
        <v>249</v>
      </c>
      <c r="O342" s="65">
        <v>12</v>
      </c>
    </row>
    <row r="343" spans="1:15" s="65" customFormat="1" x14ac:dyDescent="0.25">
      <c r="A343" s="65" t="s">
        <v>355</v>
      </c>
      <c r="B343" s="293" t="s">
        <v>711</v>
      </c>
      <c r="C343" s="65">
        <v>24</v>
      </c>
      <c r="D343" s="65" t="s">
        <v>50</v>
      </c>
      <c r="E343" s="65">
        <v>0</v>
      </c>
      <c r="F343" s="65">
        <v>0</v>
      </c>
      <c r="G343" s="65">
        <v>0</v>
      </c>
      <c r="H343" s="65">
        <v>0</v>
      </c>
      <c r="I343" s="65">
        <v>4</v>
      </c>
      <c r="K343" s="65" t="s">
        <v>376</v>
      </c>
      <c r="L343" s="65" t="s">
        <v>791</v>
      </c>
      <c r="M343" s="65" t="s">
        <v>1</v>
      </c>
      <c r="N343" s="65" t="s">
        <v>249</v>
      </c>
      <c r="O343" s="65">
        <v>12</v>
      </c>
    </row>
    <row r="344" spans="1:15" s="65" customFormat="1" x14ac:dyDescent="0.25">
      <c r="A344" s="65" t="s">
        <v>355</v>
      </c>
      <c r="B344" s="293" t="s">
        <v>711</v>
      </c>
      <c r="C344" s="65">
        <v>25</v>
      </c>
      <c r="D344" s="65" t="s">
        <v>50</v>
      </c>
      <c r="E344" s="65">
        <v>0</v>
      </c>
      <c r="F344" s="65">
        <v>0</v>
      </c>
      <c r="G344" s="65">
        <v>0</v>
      </c>
      <c r="H344" s="65">
        <v>0</v>
      </c>
      <c r="I344" s="65">
        <v>4</v>
      </c>
      <c r="K344" s="65" t="s">
        <v>376</v>
      </c>
      <c r="L344" s="65" t="s">
        <v>791</v>
      </c>
      <c r="M344" s="65" t="s">
        <v>1</v>
      </c>
      <c r="N344" s="65" t="s">
        <v>249</v>
      </c>
      <c r="O344" s="65">
        <v>12</v>
      </c>
    </row>
    <row r="345" spans="1:15" s="65" customFormat="1" x14ac:dyDescent="0.25">
      <c r="A345" s="65" t="s">
        <v>355</v>
      </c>
      <c r="B345" s="293" t="s">
        <v>711</v>
      </c>
      <c r="C345" s="65">
        <v>26</v>
      </c>
      <c r="D345" s="65" t="s">
        <v>50</v>
      </c>
      <c r="E345" s="65">
        <v>0</v>
      </c>
      <c r="F345" s="65">
        <v>0</v>
      </c>
      <c r="G345" s="65">
        <v>0</v>
      </c>
      <c r="H345" s="65">
        <v>0</v>
      </c>
      <c r="I345" s="65">
        <v>4</v>
      </c>
      <c r="K345" s="65" t="s">
        <v>376</v>
      </c>
      <c r="L345" s="65" t="s">
        <v>791</v>
      </c>
      <c r="M345" s="65" t="s">
        <v>1</v>
      </c>
      <c r="N345" s="65" t="s">
        <v>249</v>
      </c>
      <c r="O345" s="65">
        <v>12</v>
      </c>
    </row>
    <row r="346" spans="1:15" s="65" customFormat="1" x14ac:dyDescent="0.25">
      <c r="A346" s="65" t="s">
        <v>355</v>
      </c>
      <c r="B346" s="293" t="s">
        <v>711</v>
      </c>
      <c r="C346" s="65">
        <v>27</v>
      </c>
      <c r="D346" s="65" t="s">
        <v>50</v>
      </c>
      <c r="E346" s="65">
        <v>0</v>
      </c>
      <c r="F346" s="65">
        <v>0</v>
      </c>
      <c r="G346" s="65">
        <v>0</v>
      </c>
      <c r="H346" s="65">
        <v>0</v>
      </c>
      <c r="I346" s="65">
        <v>4</v>
      </c>
      <c r="K346" s="65" t="s">
        <v>376</v>
      </c>
      <c r="L346" s="65" t="s">
        <v>791</v>
      </c>
      <c r="M346" s="65" t="s">
        <v>1</v>
      </c>
      <c r="N346" s="65" t="s">
        <v>249</v>
      </c>
      <c r="O346" s="65">
        <v>12</v>
      </c>
    </row>
    <row r="347" spans="1:15" s="65" customFormat="1" ht="15" customHeight="1" x14ac:dyDescent="0.25">
      <c r="A347" s="65" t="s">
        <v>355</v>
      </c>
      <c r="B347" s="293" t="s">
        <v>712</v>
      </c>
      <c r="C347" s="65">
        <v>1</v>
      </c>
      <c r="D347" s="65">
        <v>3</v>
      </c>
      <c r="E347" s="65">
        <v>2</v>
      </c>
      <c r="F347" s="65">
        <v>5</v>
      </c>
      <c r="G347" s="65">
        <v>5</v>
      </c>
      <c r="H347" s="65">
        <v>0</v>
      </c>
      <c r="I347" s="65">
        <v>6</v>
      </c>
      <c r="K347" s="65" t="s">
        <v>326</v>
      </c>
      <c r="L347" s="65" t="s">
        <v>541</v>
      </c>
      <c r="M347" s="65" t="s">
        <v>1</v>
      </c>
      <c r="N347" s="65" t="s">
        <v>249</v>
      </c>
      <c r="O347" s="65">
        <v>12</v>
      </c>
    </row>
    <row r="348" spans="1:15" s="65" customFormat="1" x14ac:dyDescent="0.25">
      <c r="A348" s="65" t="s">
        <v>355</v>
      </c>
      <c r="B348" s="293" t="s">
        <v>712</v>
      </c>
      <c r="C348" s="65">
        <v>2</v>
      </c>
      <c r="D348" s="65">
        <v>3</v>
      </c>
      <c r="E348" s="65">
        <v>2</v>
      </c>
      <c r="F348" s="65">
        <v>4</v>
      </c>
      <c r="G348" s="65">
        <v>4</v>
      </c>
      <c r="H348" s="65">
        <v>0</v>
      </c>
      <c r="I348" s="65">
        <v>6</v>
      </c>
      <c r="K348" s="65" t="s">
        <v>326</v>
      </c>
      <c r="L348" s="65" t="s">
        <v>539</v>
      </c>
      <c r="M348" s="65" t="s">
        <v>1</v>
      </c>
      <c r="N348" s="65" t="s">
        <v>249</v>
      </c>
      <c r="O348" s="65">
        <v>12</v>
      </c>
    </row>
    <row r="349" spans="1:15" s="65" customFormat="1" x14ac:dyDescent="0.25">
      <c r="A349" s="65" t="s">
        <v>355</v>
      </c>
      <c r="B349" s="293" t="s">
        <v>712</v>
      </c>
      <c r="C349" s="65">
        <v>3</v>
      </c>
      <c r="D349" s="65">
        <v>3</v>
      </c>
      <c r="E349" s="65">
        <v>2</v>
      </c>
      <c r="F349" s="65">
        <v>7</v>
      </c>
      <c r="G349" s="65">
        <v>7</v>
      </c>
      <c r="H349" s="65">
        <v>0</v>
      </c>
      <c r="I349" s="65">
        <v>6</v>
      </c>
      <c r="K349" s="65" t="s">
        <v>326</v>
      </c>
      <c r="L349" s="65" t="s">
        <v>543</v>
      </c>
      <c r="M349" s="65" t="s">
        <v>1</v>
      </c>
      <c r="N349" s="65" t="s">
        <v>249</v>
      </c>
      <c r="O349" s="65">
        <v>12</v>
      </c>
    </row>
    <row r="350" spans="1:15" s="65" customFormat="1" x14ac:dyDescent="0.25">
      <c r="A350" s="65" t="s">
        <v>355</v>
      </c>
      <c r="B350" s="293" t="s">
        <v>712</v>
      </c>
      <c r="C350" s="65">
        <v>4</v>
      </c>
      <c r="D350" s="65">
        <v>3</v>
      </c>
      <c r="E350" s="65">
        <v>2</v>
      </c>
      <c r="F350" s="65">
        <v>7</v>
      </c>
      <c r="G350" s="65">
        <v>6</v>
      </c>
      <c r="H350" s="65">
        <v>0</v>
      </c>
      <c r="I350" s="65">
        <v>6</v>
      </c>
      <c r="K350" s="65" t="s">
        <v>326</v>
      </c>
      <c r="L350" s="65" t="s">
        <v>543</v>
      </c>
      <c r="M350" s="65" t="s">
        <v>1</v>
      </c>
      <c r="N350" s="65" t="s">
        <v>249</v>
      </c>
      <c r="O350" s="65">
        <v>12</v>
      </c>
    </row>
    <row r="351" spans="1:15" s="65" customFormat="1" x14ac:dyDescent="0.25">
      <c r="A351" s="65" t="s">
        <v>355</v>
      </c>
      <c r="B351" s="293" t="s">
        <v>712</v>
      </c>
      <c r="C351" s="65">
        <v>5</v>
      </c>
      <c r="D351" s="65">
        <v>3</v>
      </c>
      <c r="E351" s="65">
        <v>2</v>
      </c>
      <c r="F351" s="65">
        <v>5</v>
      </c>
      <c r="G351" s="65">
        <v>7</v>
      </c>
      <c r="H351" s="65">
        <v>0</v>
      </c>
      <c r="I351" s="65">
        <v>6</v>
      </c>
      <c r="K351" s="65" t="s">
        <v>326</v>
      </c>
      <c r="L351" s="65" t="s">
        <v>541</v>
      </c>
      <c r="M351" s="65" t="s">
        <v>1</v>
      </c>
      <c r="N351" s="65" t="s">
        <v>249</v>
      </c>
      <c r="O351" s="65">
        <v>12</v>
      </c>
    </row>
    <row r="352" spans="1:15" s="65" customFormat="1" x14ac:dyDescent="0.25">
      <c r="A352" s="65" t="s">
        <v>355</v>
      </c>
      <c r="B352" s="293" t="s">
        <v>712</v>
      </c>
      <c r="C352" s="65">
        <v>6</v>
      </c>
      <c r="D352" s="65">
        <v>3</v>
      </c>
      <c r="E352" s="65">
        <v>2</v>
      </c>
      <c r="F352" s="65">
        <v>6</v>
      </c>
      <c r="G352" s="65">
        <v>6</v>
      </c>
      <c r="H352" s="65">
        <v>0</v>
      </c>
      <c r="I352" s="65">
        <v>6</v>
      </c>
      <c r="K352" s="65" t="s">
        <v>326</v>
      </c>
      <c r="L352" s="65" t="s">
        <v>527</v>
      </c>
      <c r="M352" s="65" t="s">
        <v>1</v>
      </c>
      <c r="N352" s="65" t="s">
        <v>249</v>
      </c>
      <c r="O352" s="65">
        <v>12</v>
      </c>
    </row>
    <row r="353" spans="1:15" s="65" customFormat="1" x14ac:dyDescent="0.25">
      <c r="A353" s="65" t="s">
        <v>355</v>
      </c>
      <c r="B353" s="293" t="s">
        <v>712</v>
      </c>
      <c r="C353" s="65" t="s">
        <v>491</v>
      </c>
      <c r="D353" s="65">
        <v>3</v>
      </c>
      <c r="E353" s="65">
        <v>2</v>
      </c>
      <c r="F353" s="65">
        <v>6</v>
      </c>
      <c r="G353" s="65">
        <v>7</v>
      </c>
      <c r="H353" s="65">
        <v>0</v>
      </c>
      <c r="I353" s="65">
        <v>6</v>
      </c>
      <c r="K353" s="65" t="s">
        <v>326</v>
      </c>
      <c r="L353" s="65" t="s">
        <v>527</v>
      </c>
      <c r="M353" s="65" t="s">
        <v>1</v>
      </c>
      <c r="N353" s="65" t="s">
        <v>249</v>
      </c>
      <c r="O353" s="65">
        <v>12</v>
      </c>
    </row>
    <row r="354" spans="1:15" s="65" customFormat="1" x14ac:dyDescent="0.25">
      <c r="A354" s="65" t="s">
        <v>355</v>
      </c>
      <c r="B354" s="293" t="s">
        <v>712</v>
      </c>
      <c r="C354" s="65">
        <v>7</v>
      </c>
      <c r="D354" s="65">
        <v>3</v>
      </c>
      <c r="E354" s="65">
        <v>2</v>
      </c>
      <c r="F354" s="65">
        <v>5</v>
      </c>
      <c r="G354" s="65">
        <v>7</v>
      </c>
      <c r="H354" s="65">
        <v>0</v>
      </c>
      <c r="I354" s="65">
        <v>6</v>
      </c>
      <c r="K354" s="65" t="s">
        <v>326</v>
      </c>
      <c r="L354" s="65" t="s">
        <v>541</v>
      </c>
      <c r="M354" s="65" t="s">
        <v>1</v>
      </c>
      <c r="N354" s="65" t="s">
        <v>249</v>
      </c>
      <c r="O354" s="65">
        <v>12</v>
      </c>
    </row>
    <row r="355" spans="1:15" s="65" customFormat="1" x14ac:dyDescent="0.25">
      <c r="A355" s="65" t="s">
        <v>355</v>
      </c>
      <c r="B355" s="293" t="s">
        <v>712</v>
      </c>
      <c r="C355" s="65">
        <v>8</v>
      </c>
      <c r="D355" s="65">
        <v>3</v>
      </c>
      <c r="E355" s="65">
        <v>2</v>
      </c>
      <c r="F355" s="65">
        <v>6</v>
      </c>
      <c r="G355" s="65">
        <v>6</v>
      </c>
      <c r="H355" s="65">
        <v>0</v>
      </c>
      <c r="I355" s="65">
        <v>6</v>
      </c>
      <c r="K355" s="65" t="s">
        <v>326</v>
      </c>
      <c r="L355" s="65" t="s">
        <v>527</v>
      </c>
      <c r="M355" s="65" t="s">
        <v>1</v>
      </c>
      <c r="N355" s="65" t="s">
        <v>249</v>
      </c>
      <c r="O355" s="65">
        <v>12</v>
      </c>
    </row>
    <row r="356" spans="1:15" s="65" customFormat="1" x14ac:dyDescent="0.25">
      <c r="A356" s="65" t="s">
        <v>355</v>
      </c>
      <c r="B356" s="293" t="s">
        <v>712</v>
      </c>
      <c r="C356" s="65">
        <v>9</v>
      </c>
      <c r="D356" s="65">
        <v>3</v>
      </c>
      <c r="E356" s="65">
        <v>2</v>
      </c>
      <c r="F356" s="65">
        <v>6</v>
      </c>
      <c r="G356" s="65">
        <v>7</v>
      </c>
      <c r="H356" s="65">
        <v>0</v>
      </c>
      <c r="I356" s="65">
        <v>6</v>
      </c>
      <c r="K356" s="65" t="s">
        <v>326</v>
      </c>
      <c r="L356" s="65" t="s">
        <v>527</v>
      </c>
      <c r="M356" s="65" t="s">
        <v>1</v>
      </c>
      <c r="N356" s="65" t="s">
        <v>249</v>
      </c>
      <c r="O356" s="65">
        <v>12</v>
      </c>
    </row>
    <row r="357" spans="1:15" s="65" customFormat="1" x14ac:dyDescent="0.25">
      <c r="A357" s="65" t="s">
        <v>355</v>
      </c>
      <c r="B357" s="293" t="s">
        <v>712</v>
      </c>
      <c r="C357" s="65">
        <v>10</v>
      </c>
      <c r="D357" s="65">
        <v>3</v>
      </c>
      <c r="E357" s="65">
        <v>2</v>
      </c>
      <c r="F357" s="65">
        <v>5</v>
      </c>
      <c r="G357" s="65">
        <v>6</v>
      </c>
      <c r="H357" s="65">
        <v>0</v>
      </c>
      <c r="I357" s="65">
        <v>6</v>
      </c>
      <c r="K357" s="65" t="s">
        <v>326</v>
      </c>
      <c r="L357" s="65" t="s">
        <v>541</v>
      </c>
      <c r="M357" s="65" t="s">
        <v>1</v>
      </c>
      <c r="N357" s="65" t="s">
        <v>249</v>
      </c>
      <c r="O357" s="65">
        <v>12</v>
      </c>
    </row>
    <row r="358" spans="1:15" s="65" customFormat="1" x14ac:dyDescent="0.25">
      <c r="A358" s="65" t="s">
        <v>355</v>
      </c>
      <c r="B358" s="293" t="s">
        <v>712</v>
      </c>
      <c r="C358" s="65">
        <v>11</v>
      </c>
      <c r="D358" s="65">
        <v>3</v>
      </c>
      <c r="E358" s="65">
        <v>2</v>
      </c>
      <c r="F358" s="65">
        <v>7</v>
      </c>
      <c r="G358" s="65">
        <v>7</v>
      </c>
      <c r="H358" s="65">
        <v>0</v>
      </c>
      <c r="I358" s="65">
        <v>6</v>
      </c>
      <c r="K358" s="65" t="s">
        <v>326</v>
      </c>
      <c r="L358" s="65" t="s">
        <v>543</v>
      </c>
      <c r="M358" s="65" t="s">
        <v>1</v>
      </c>
      <c r="N358" s="65" t="s">
        <v>249</v>
      </c>
      <c r="O358" s="65">
        <v>12</v>
      </c>
    </row>
    <row r="359" spans="1:15" s="65" customFormat="1" x14ac:dyDescent="0.25">
      <c r="A359" s="65" t="s">
        <v>355</v>
      </c>
      <c r="B359" s="293" t="s">
        <v>712</v>
      </c>
      <c r="C359" s="65">
        <v>12</v>
      </c>
      <c r="D359" s="65">
        <v>3</v>
      </c>
      <c r="E359" s="65">
        <v>2</v>
      </c>
      <c r="F359" s="65">
        <v>6</v>
      </c>
      <c r="G359" s="65">
        <v>5</v>
      </c>
      <c r="H359" s="65">
        <v>0</v>
      </c>
      <c r="I359" s="65">
        <v>6</v>
      </c>
      <c r="K359" s="65" t="s">
        <v>326</v>
      </c>
      <c r="L359" s="65" t="s">
        <v>527</v>
      </c>
      <c r="M359" s="65" t="s">
        <v>1</v>
      </c>
      <c r="N359" s="65" t="s">
        <v>249</v>
      </c>
      <c r="O359" s="65">
        <v>12</v>
      </c>
    </row>
    <row r="360" spans="1:15" s="65" customFormat="1" x14ac:dyDescent="0.25">
      <c r="A360" s="65" t="s">
        <v>355</v>
      </c>
      <c r="B360" s="293" t="s">
        <v>712</v>
      </c>
      <c r="C360" s="65">
        <v>13</v>
      </c>
      <c r="D360" s="65">
        <v>4</v>
      </c>
      <c r="E360" s="65">
        <v>2</v>
      </c>
      <c r="F360" s="65">
        <v>7</v>
      </c>
      <c r="G360" s="65">
        <v>7</v>
      </c>
      <c r="H360" s="65">
        <v>0</v>
      </c>
      <c r="I360" s="65">
        <v>6</v>
      </c>
      <c r="K360" s="65" t="s">
        <v>326</v>
      </c>
      <c r="L360" s="65" t="s">
        <v>543</v>
      </c>
      <c r="M360" s="65" t="s">
        <v>1</v>
      </c>
      <c r="N360" s="65" t="s">
        <v>249</v>
      </c>
      <c r="O360" s="65">
        <v>12</v>
      </c>
    </row>
    <row r="361" spans="1:15" s="65" customFormat="1" x14ac:dyDescent="0.25">
      <c r="A361" s="65" t="s">
        <v>355</v>
      </c>
      <c r="B361" s="293" t="s">
        <v>712</v>
      </c>
      <c r="C361" s="65">
        <v>14</v>
      </c>
      <c r="D361" s="65">
        <v>3</v>
      </c>
      <c r="E361" s="65">
        <v>2</v>
      </c>
      <c r="F361" s="65">
        <v>6</v>
      </c>
      <c r="G361" s="65">
        <v>6</v>
      </c>
      <c r="H361" s="65">
        <v>0</v>
      </c>
      <c r="I361" s="65">
        <v>6</v>
      </c>
      <c r="K361" s="65" t="s">
        <v>326</v>
      </c>
      <c r="L361" s="65" t="s">
        <v>527</v>
      </c>
      <c r="M361" s="65" t="s">
        <v>1</v>
      </c>
      <c r="N361" s="65" t="s">
        <v>249</v>
      </c>
      <c r="O361" s="65">
        <v>12</v>
      </c>
    </row>
    <row r="362" spans="1:15" s="65" customFormat="1" x14ac:dyDescent="0.25">
      <c r="A362" s="65" t="s">
        <v>355</v>
      </c>
      <c r="B362" s="293" t="s">
        <v>712</v>
      </c>
      <c r="C362" s="65">
        <v>15</v>
      </c>
      <c r="D362" s="65">
        <v>3</v>
      </c>
      <c r="E362" s="65">
        <v>2</v>
      </c>
      <c r="F362" s="65">
        <v>6</v>
      </c>
      <c r="G362" s="65">
        <v>7</v>
      </c>
      <c r="H362" s="65">
        <v>0</v>
      </c>
      <c r="I362" s="65">
        <v>6</v>
      </c>
      <c r="K362" s="65" t="s">
        <v>326</v>
      </c>
      <c r="L362" s="65" t="s">
        <v>527</v>
      </c>
      <c r="M362" s="65" t="s">
        <v>1</v>
      </c>
      <c r="N362" s="65" t="s">
        <v>249</v>
      </c>
      <c r="O362" s="65">
        <v>12</v>
      </c>
    </row>
    <row r="363" spans="1:15" s="65" customFormat="1" x14ac:dyDescent="0.25">
      <c r="A363" s="65" t="s">
        <v>355</v>
      </c>
      <c r="B363" s="293" t="s">
        <v>712</v>
      </c>
      <c r="C363" s="65">
        <v>17</v>
      </c>
      <c r="D363" s="65" t="s">
        <v>50</v>
      </c>
      <c r="E363" s="65">
        <v>0</v>
      </c>
      <c r="F363" s="65">
        <v>0</v>
      </c>
      <c r="G363" s="65">
        <v>0</v>
      </c>
      <c r="H363" s="65">
        <v>0</v>
      </c>
      <c r="I363" s="65">
        <v>6</v>
      </c>
      <c r="K363" s="65" t="s">
        <v>326</v>
      </c>
      <c r="L363" s="65" t="s">
        <v>791</v>
      </c>
      <c r="M363" s="65" t="s">
        <v>1</v>
      </c>
      <c r="N363" s="65" t="s">
        <v>249</v>
      </c>
      <c r="O363" s="65">
        <v>12</v>
      </c>
    </row>
    <row r="364" spans="1:15" s="65" customFormat="1" x14ac:dyDescent="0.25">
      <c r="A364" s="65" t="s">
        <v>355</v>
      </c>
      <c r="B364" s="293" t="s">
        <v>712</v>
      </c>
      <c r="C364" s="65">
        <v>18</v>
      </c>
      <c r="D364" s="65" t="s">
        <v>50</v>
      </c>
      <c r="E364" s="65">
        <v>0</v>
      </c>
      <c r="F364" s="65">
        <v>0</v>
      </c>
      <c r="G364" s="65">
        <v>0</v>
      </c>
      <c r="H364" s="65">
        <v>0</v>
      </c>
      <c r="I364" s="65">
        <v>6</v>
      </c>
      <c r="K364" s="65" t="s">
        <v>326</v>
      </c>
      <c r="L364" s="65" t="s">
        <v>791</v>
      </c>
      <c r="M364" s="65" t="s">
        <v>1</v>
      </c>
      <c r="N364" s="65" t="s">
        <v>249</v>
      </c>
      <c r="O364" s="65">
        <v>12</v>
      </c>
    </row>
    <row r="365" spans="1:15" s="65" customFormat="1" x14ac:dyDescent="0.25">
      <c r="A365" s="65" t="s">
        <v>355</v>
      </c>
      <c r="B365" s="293" t="s">
        <v>712</v>
      </c>
      <c r="C365" s="65">
        <v>19</v>
      </c>
      <c r="D365" s="65" t="s">
        <v>50</v>
      </c>
      <c r="E365" s="65">
        <v>0</v>
      </c>
      <c r="F365" s="65">
        <v>0</v>
      </c>
      <c r="G365" s="65">
        <v>0</v>
      </c>
      <c r="H365" s="65">
        <v>0</v>
      </c>
      <c r="I365" s="65">
        <v>6</v>
      </c>
      <c r="K365" s="65" t="s">
        <v>326</v>
      </c>
      <c r="L365" s="65" t="s">
        <v>791</v>
      </c>
      <c r="M365" s="65" t="s">
        <v>1</v>
      </c>
      <c r="N365" s="65" t="s">
        <v>249</v>
      </c>
      <c r="O365" s="65">
        <v>12</v>
      </c>
    </row>
    <row r="366" spans="1:15" s="65" customFormat="1" x14ac:dyDescent="0.25">
      <c r="A366" s="65" t="s">
        <v>355</v>
      </c>
      <c r="B366" s="293" t="s">
        <v>712</v>
      </c>
      <c r="C366" s="65">
        <v>20</v>
      </c>
      <c r="D366" s="65" t="s">
        <v>50</v>
      </c>
      <c r="E366" s="65">
        <v>0</v>
      </c>
      <c r="F366" s="65">
        <v>0</v>
      </c>
      <c r="G366" s="65">
        <v>0</v>
      </c>
      <c r="H366" s="65">
        <v>0</v>
      </c>
      <c r="I366" s="65">
        <v>6</v>
      </c>
      <c r="K366" s="65" t="s">
        <v>326</v>
      </c>
      <c r="L366" s="65" t="s">
        <v>791</v>
      </c>
      <c r="M366" s="65" t="s">
        <v>1</v>
      </c>
      <c r="N366" s="65" t="s">
        <v>249</v>
      </c>
      <c r="O366" s="65">
        <v>12</v>
      </c>
    </row>
    <row r="367" spans="1:15" s="65" customFormat="1" x14ac:dyDescent="0.25">
      <c r="A367" s="65" t="s">
        <v>355</v>
      </c>
      <c r="B367" s="293" t="s">
        <v>712</v>
      </c>
      <c r="C367" s="65">
        <v>21</v>
      </c>
      <c r="D367" s="65" t="s">
        <v>50</v>
      </c>
      <c r="E367" s="65">
        <v>0</v>
      </c>
      <c r="F367" s="65">
        <v>0</v>
      </c>
      <c r="G367" s="65">
        <v>0</v>
      </c>
      <c r="H367" s="65">
        <v>0</v>
      </c>
      <c r="I367" s="65">
        <v>6</v>
      </c>
      <c r="K367" s="65" t="s">
        <v>326</v>
      </c>
      <c r="L367" s="65" t="s">
        <v>791</v>
      </c>
      <c r="M367" s="65" t="s">
        <v>1</v>
      </c>
      <c r="N367" s="65" t="s">
        <v>249</v>
      </c>
      <c r="O367" s="65">
        <v>12</v>
      </c>
    </row>
    <row r="368" spans="1:15" s="65" customFormat="1" x14ac:dyDescent="0.25">
      <c r="A368" s="65" t="s">
        <v>355</v>
      </c>
      <c r="B368" s="293" t="s">
        <v>712</v>
      </c>
      <c r="C368" s="65">
        <v>22</v>
      </c>
      <c r="D368" s="65" t="s">
        <v>50</v>
      </c>
      <c r="E368" s="65">
        <v>0</v>
      </c>
      <c r="F368" s="65">
        <v>0</v>
      </c>
      <c r="G368" s="65">
        <v>0</v>
      </c>
      <c r="H368" s="65">
        <v>0</v>
      </c>
      <c r="I368" s="65">
        <v>6</v>
      </c>
      <c r="K368" s="65" t="s">
        <v>326</v>
      </c>
      <c r="L368" s="65" t="s">
        <v>791</v>
      </c>
      <c r="M368" s="65" t="s">
        <v>1</v>
      </c>
      <c r="N368" s="65" t="s">
        <v>249</v>
      </c>
      <c r="O368" s="65">
        <v>12</v>
      </c>
    </row>
    <row r="369" spans="1:15" s="65" customFormat="1" x14ac:dyDescent="0.25">
      <c r="A369" s="65" t="s">
        <v>355</v>
      </c>
      <c r="B369" s="293" t="s">
        <v>712</v>
      </c>
      <c r="C369" s="65">
        <v>23</v>
      </c>
      <c r="D369" s="65" t="s">
        <v>50</v>
      </c>
      <c r="E369" s="65">
        <v>0</v>
      </c>
      <c r="F369" s="65">
        <v>0</v>
      </c>
      <c r="G369" s="65">
        <v>0</v>
      </c>
      <c r="H369" s="65">
        <v>0</v>
      </c>
      <c r="I369" s="65">
        <v>6</v>
      </c>
      <c r="K369" s="65" t="s">
        <v>326</v>
      </c>
      <c r="L369" s="65" t="s">
        <v>791</v>
      </c>
      <c r="M369" s="65" t="s">
        <v>1</v>
      </c>
      <c r="N369" s="65" t="s">
        <v>249</v>
      </c>
      <c r="O369" s="65">
        <v>12</v>
      </c>
    </row>
    <row r="370" spans="1:15" s="65" customFormat="1" x14ac:dyDescent="0.25">
      <c r="A370" s="65" t="s">
        <v>355</v>
      </c>
      <c r="B370" s="293" t="s">
        <v>712</v>
      </c>
      <c r="C370" s="65">
        <v>24</v>
      </c>
      <c r="D370" s="65" t="s">
        <v>50</v>
      </c>
      <c r="E370" s="65">
        <v>0</v>
      </c>
      <c r="F370" s="65">
        <v>0</v>
      </c>
      <c r="G370" s="65">
        <v>0</v>
      </c>
      <c r="H370" s="65">
        <v>0</v>
      </c>
      <c r="I370" s="65">
        <v>6</v>
      </c>
      <c r="K370" s="65" t="s">
        <v>326</v>
      </c>
      <c r="L370" s="65" t="s">
        <v>791</v>
      </c>
      <c r="M370" s="65" t="s">
        <v>1</v>
      </c>
      <c r="N370" s="65" t="s">
        <v>249</v>
      </c>
      <c r="O370" s="65">
        <v>12</v>
      </c>
    </row>
    <row r="371" spans="1:15" s="65" customFormat="1" x14ac:dyDescent="0.25">
      <c r="A371" s="65" t="s">
        <v>355</v>
      </c>
      <c r="B371" s="293" t="s">
        <v>712</v>
      </c>
      <c r="C371" s="65">
        <v>25</v>
      </c>
      <c r="D371" s="65" t="s">
        <v>50</v>
      </c>
      <c r="E371" s="65">
        <v>0</v>
      </c>
      <c r="F371" s="65">
        <v>0</v>
      </c>
      <c r="G371" s="65">
        <v>0</v>
      </c>
      <c r="H371" s="65">
        <v>0</v>
      </c>
      <c r="I371" s="65">
        <v>6</v>
      </c>
      <c r="K371" s="65" t="s">
        <v>326</v>
      </c>
      <c r="L371" s="65" t="s">
        <v>791</v>
      </c>
      <c r="M371" s="65" t="s">
        <v>1</v>
      </c>
      <c r="N371" s="65" t="s">
        <v>249</v>
      </c>
      <c r="O371" s="65">
        <v>12</v>
      </c>
    </row>
    <row r="372" spans="1:15" s="65" customFormat="1" x14ac:dyDescent="0.25">
      <c r="A372" s="65" t="s">
        <v>355</v>
      </c>
      <c r="B372" s="293" t="s">
        <v>712</v>
      </c>
      <c r="C372" s="65">
        <v>26</v>
      </c>
      <c r="D372" s="65" t="s">
        <v>50</v>
      </c>
      <c r="E372" s="65">
        <v>0</v>
      </c>
      <c r="F372" s="65">
        <v>0</v>
      </c>
      <c r="G372" s="65">
        <v>0</v>
      </c>
      <c r="H372" s="65">
        <v>0</v>
      </c>
      <c r="I372" s="65">
        <v>6</v>
      </c>
      <c r="K372" s="65" t="s">
        <v>326</v>
      </c>
      <c r="L372" s="65" t="s">
        <v>791</v>
      </c>
      <c r="M372" s="65" t="s">
        <v>1</v>
      </c>
      <c r="N372" s="65" t="s">
        <v>249</v>
      </c>
      <c r="O372" s="65">
        <v>12</v>
      </c>
    </row>
    <row r="373" spans="1:15" s="65" customFormat="1" x14ac:dyDescent="0.25">
      <c r="A373" s="65" t="s">
        <v>355</v>
      </c>
      <c r="B373" s="293" t="s">
        <v>712</v>
      </c>
      <c r="C373" s="65">
        <v>27</v>
      </c>
      <c r="D373" s="65" t="s">
        <v>50</v>
      </c>
      <c r="E373" s="65">
        <v>0</v>
      </c>
      <c r="F373" s="65">
        <v>0</v>
      </c>
      <c r="G373" s="65">
        <v>0</v>
      </c>
      <c r="H373" s="65">
        <v>0</v>
      </c>
      <c r="I373" s="65">
        <v>6</v>
      </c>
      <c r="K373" s="65" t="s">
        <v>326</v>
      </c>
      <c r="L373" s="65" t="s">
        <v>791</v>
      </c>
      <c r="M373" s="65" t="s">
        <v>1</v>
      </c>
      <c r="N373" s="65" t="s">
        <v>249</v>
      </c>
      <c r="O373" s="65">
        <v>12</v>
      </c>
    </row>
    <row r="374" spans="1:15" s="65" customFormat="1" ht="15" customHeight="1" x14ac:dyDescent="0.25">
      <c r="A374" s="65" t="s">
        <v>355</v>
      </c>
      <c r="B374" s="293" t="s">
        <v>713</v>
      </c>
      <c r="C374" s="65">
        <v>1</v>
      </c>
      <c r="D374" s="65">
        <v>3</v>
      </c>
      <c r="E374" s="65">
        <v>2</v>
      </c>
      <c r="F374" s="65">
        <v>5</v>
      </c>
      <c r="G374" s="65">
        <v>6</v>
      </c>
      <c r="H374" s="65">
        <v>0</v>
      </c>
      <c r="I374" s="65">
        <v>6</v>
      </c>
      <c r="K374" s="65" t="s">
        <v>197</v>
      </c>
      <c r="L374" s="65" t="s">
        <v>541</v>
      </c>
      <c r="M374" s="65" t="s">
        <v>1</v>
      </c>
      <c r="N374" s="65" t="s">
        <v>249</v>
      </c>
      <c r="O374" s="65">
        <v>12</v>
      </c>
    </row>
    <row r="375" spans="1:15" s="65" customFormat="1" x14ac:dyDescent="0.25">
      <c r="A375" s="65" t="s">
        <v>355</v>
      </c>
      <c r="B375" s="293" t="s">
        <v>713</v>
      </c>
      <c r="C375" s="65">
        <v>2</v>
      </c>
      <c r="D375" s="65">
        <v>3</v>
      </c>
      <c r="E375" s="65">
        <v>2</v>
      </c>
      <c r="F375" s="65">
        <v>4</v>
      </c>
      <c r="G375" s="65">
        <v>4</v>
      </c>
      <c r="H375" s="65">
        <v>0</v>
      </c>
      <c r="I375" s="65">
        <v>6</v>
      </c>
      <c r="K375" s="65" t="s">
        <v>197</v>
      </c>
      <c r="L375" s="65" t="s">
        <v>539</v>
      </c>
      <c r="M375" s="65" t="s">
        <v>1</v>
      </c>
      <c r="N375" s="65" t="s">
        <v>249</v>
      </c>
      <c r="O375" s="65">
        <v>12</v>
      </c>
    </row>
    <row r="376" spans="1:15" s="65" customFormat="1" x14ac:dyDescent="0.25">
      <c r="A376" s="65" t="s">
        <v>355</v>
      </c>
      <c r="B376" s="293" t="s">
        <v>713</v>
      </c>
      <c r="C376" s="65">
        <v>3</v>
      </c>
      <c r="D376" s="65">
        <v>3</v>
      </c>
      <c r="E376" s="65">
        <v>2</v>
      </c>
      <c r="F376" s="65">
        <v>7</v>
      </c>
      <c r="G376" s="65">
        <v>7</v>
      </c>
      <c r="H376" s="65">
        <v>0</v>
      </c>
      <c r="I376" s="65">
        <v>6</v>
      </c>
      <c r="K376" s="65" t="s">
        <v>197</v>
      </c>
      <c r="L376" s="65" t="s">
        <v>543</v>
      </c>
      <c r="M376" s="65" t="s">
        <v>1</v>
      </c>
      <c r="N376" s="65" t="s">
        <v>249</v>
      </c>
      <c r="O376" s="65">
        <v>12</v>
      </c>
    </row>
    <row r="377" spans="1:15" s="65" customFormat="1" x14ac:dyDescent="0.25">
      <c r="A377" s="65" t="s">
        <v>355</v>
      </c>
      <c r="B377" s="293" t="s">
        <v>713</v>
      </c>
      <c r="C377" s="65">
        <v>4</v>
      </c>
      <c r="D377" s="65">
        <v>3</v>
      </c>
      <c r="E377" s="65">
        <v>2</v>
      </c>
      <c r="F377" s="65">
        <v>7</v>
      </c>
      <c r="G377" s="65">
        <v>6</v>
      </c>
      <c r="H377" s="65">
        <v>0</v>
      </c>
      <c r="I377" s="65">
        <v>6</v>
      </c>
      <c r="K377" s="65" t="s">
        <v>197</v>
      </c>
      <c r="L377" s="65" t="s">
        <v>543</v>
      </c>
      <c r="M377" s="65" t="s">
        <v>1</v>
      </c>
      <c r="N377" s="65" t="s">
        <v>249</v>
      </c>
      <c r="O377" s="65">
        <v>12</v>
      </c>
    </row>
    <row r="378" spans="1:15" s="65" customFormat="1" x14ac:dyDescent="0.25">
      <c r="A378" s="65" t="s">
        <v>355</v>
      </c>
      <c r="B378" s="293" t="s">
        <v>713</v>
      </c>
      <c r="C378" s="65">
        <v>5</v>
      </c>
      <c r="D378" s="65">
        <v>3</v>
      </c>
      <c r="E378" s="65">
        <v>2</v>
      </c>
      <c r="F378" s="65">
        <v>5</v>
      </c>
      <c r="G378" s="65">
        <v>8</v>
      </c>
      <c r="H378" s="65">
        <v>0</v>
      </c>
      <c r="I378" s="65">
        <v>6</v>
      </c>
      <c r="K378" s="65" t="s">
        <v>197</v>
      </c>
      <c r="L378" s="65" t="s">
        <v>541</v>
      </c>
      <c r="M378" s="65" t="s">
        <v>1</v>
      </c>
      <c r="N378" s="65" t="s">
        <v>249</v>
      </c>
      <c r="O378" s="65">
        <v>12</v>
      </c>
    </row>
    <row r="379" spans="1:15" s="65" customFormat="1" x14ac:dyDescent="0.25">
      <c r="A379" s="65" t="s">
        <v>355</v>
      </c>
      <c r="B379" s="293" t="s">
        <v>713</v>
      </c>
      <c r="C379" s="65">
        <v>6</v>
      </c>
      <c r="D379" s="65">
        <v>3</v>
      </c>
      <c r="E379" s="65">
        <v>2</v>
      </c>
      <c r="F379" s="65">
        <v>6</v>
      </c>
      <c r="G379" s="65">
        <v>6</v>
      </c>
      <c r="H379" s="65">
        <v>0</v>
      </c>
      <c r="I379" s="65">
        <v>6</v>
      </c>
      <c r="K379" s="65" t="s">
        <v>197</v>
      </c>
      <c r="L379" s="65" t="s">
        <v>527</v>
      </c>
      <c r="M379" s="65" t="s">
        <v>1</v>
      </c>
      <c r="N379" s="65" t="s">
        <v>249</v>
      </c>
      <c r="O379" s="65">
        <v>12</v>
      </c>
    </row>
    <row r="380" spans="1:15" s="65" customFormat="1" x14ac:dyDescent="0.25">
      <c r="A380" s="65" t="s">
        <v>355</v>
      </c>
      <c r="B380" s="293" t="s">
        <v>713</v>
      </c>
      <c r="C380" s="65" t="s">
        <v>491</v>
      </c>
      <c r="D380" s="65">
        <v>3</v>
      </c>
      <c r="E380" s="65">
        <v>2</v>
      </c>
      <c r="F380" s="65">
        <v>6</v>
      </c>
      <c r="G380" s="65">
        <v>8</v>
      </c>
      <c r="H380" s="65">
        <v>0</v>
      </c>
      <c r="I380" s="65">
        <v>6</v>
      </c>
      <c r="K380" s="65" t="s">
        <v>197</v>
      </c>
      <c r="L380" s="65" t="s">
        <v>527</v>
      </c>
      <c r="M380" s="65" t="s">
        <v>1</v>
      </c>
      <c r="N380" s="65" t="s">
        <v>249</v>
      </c>
      <c r="O380" s="65">
        <v>12</v>
      </c>
    </row>
    <row r="381" spans="1:15" s="65" customFormat="1" x14ac:dyDescent="0.25">
      <c r="A381" s="65" t="s">
        <v>355</v>
      </c>
      <c r="B381" s="293" t="s">
        <v>713</v>
      </c>
      <c r="C381" s="65">
        <v>7</v>
      </c>
      <c r="D381" s="65">
        <v>3</v>
      </c>
      <c r="E381" s="65">
        <v>2</v>
      </c>
      <c r="F381" s="65">
        <v>5</v>
      </c>
      <c r="G381" s="65">
        <v>6</v>
      </c>
      <c r="H381" s="65">
        <v>0</v>
      </c>
      <c r="I381" s="65">
        <v>6</v>
      </c>
      <c r="K381" s="65" t="s">
        <v>197</v>
      </c>
      <c r="L381" s="65" t="s">
        <v>541</v>
      </c>
      <c r="M381" s="65" t="s">
        <v>1</v>
      </c>
      <c r="N381" s="65" t="s">
        <v>249</v>
      </c>
      <c r="O381" s="65">
        <v>12</v>
      </c>
    </row>
    <row r="382" spans="1:15" s="65" customFormat="1" x14ac:dyDescent="0.25">
      <c r="A382" s="65" t="s">
        <v>355</v>
      </c>
      <c r="B382" s="293" t="s">
        <v>713</v>
      </c>
      <c r="C382" s="65">
        <v>8</v>
      </c>
      <c r="D382" s="65">
        <v>3</v>
      </c>
      <c r="E382" s="65">
        <v>2</v>
      </c>
      <c r="F382" s="65">
        <v>6</v>
      </c>
      <c r="G382" s="65">
        <v>6</v>
      </c>
      <c r="H382" s="65">
        <v>0</v>
      </c>
      <c r="I382" s="65">
        <v>6</v>
      </c>
      <c r="K382" s="65" t="s">
        <v>197</v>
      </c>
      <c r="L382" s="65" t="s">
        <v>527</v>
      </c>
      <c r="M382" s="65" t="s">
        <v>1</v>
      </c>
      <c r="N382" s="65" t="s">
        <v>249</v>
      </c>
      <c r="O382" s="65">
        <v>12</v>
      </c>
    </row>
    <row r="383" spans="1:15" s="65" customFormat="1" x14ac:dyDescent="0.25">
      <c r="A383" s="65" t="s">
        <v>355</v>
      </c>
      <c r="B383" s="293" t="s">
        <v>713</v>
      </c>
      <c r="C383" s="65">
        <v>9</v>
      </c>
      <c r="D383" s="65">
        <v>3</v>
      </c>
      <c r="E383" s="65">
        <v>2</v>
      </c>
      <c r="F383" s="65">
        <v>6</v>
      </c>
      <c r="G383" s="65">
        <v>6</v>
      </c>
      <c r="H383" s="65">
        <v>0</v>
      </c>
      <c r="I383" s="65">
        <v>6</v>
      </c>
      <c r="K383" s="65" t="s">
        <v>197</v>
      </c>
      <c r="L383" s="65" t="s">
        <v>527</v>
      </c>
      <c r="M383" s="65" t="s">
        <v>1</v>
      </c>
      <c r="N383" s="65" t="s">
        <v>249</v>
      </c>
      <c r="O383" s="65">
        <v>12</v>
      </c>
    </row>
    <row r="384" spans="1:15" s="65" customFormat="1" x14ac:dyDescent="0.25">
      <c r="A384" s="65" t="s">
        <v>355</v>
      </c>
      <c r="B384" s="293" t="s">
        <v>713</v>
      </c>
      <c r="C384" s="65">
        <v>10</v>
      </c>
      <c r="D384" s="65">
        <v>3</v>
      </c>
      <c r="E384" s="65">
        <v>2</v>
      </c>
      <c r="F384" s="65">
        <v>5</v>
      </c>
      <c r="G384" s="65">
        <v>5</v>
      </c>
      <c r="H384" s="65">
        <v>0</v>
      </c>
      <c r="I384" s="65">
        <v>6</v>
      </c>
      <c r="K384" s="65" t="s">
        <v>197</v>
      </c>
      <c r="L384" s="65" t="s">
        <v>541</v>
      </c>
      <c r="M384" s="65" t="s">
        <v>1</v>
      </c>
      <c r="N384" s="65" t="s">
        <v>249</v>
      </c>
      <c r="O384" s="65">
        <v>12</v>
      </c>
    </row>
    <row r="385" spans="1:15" s="65" customFormat="1" x14ac:dyDescent="0.25">
      <c r="A385" s="65" t="s">
        <v>355</v>
      </c>
      <c r="B385" s="293" t="s">
        <v>713</v>
      </c>
      <c r="C385" s="65">
        <v>11</v>
      </c>
      <c r="D385" s="65">
        <v>3</v>
      </c>
      <c r="E385" s="65">
        <v>2</v>
      </c>
      <c r="F385" s="65">
        <v>7</v>
      </c>
      <c r="G385" s="65">
        <v>7</v>
      </c>
      <c r="H385" s="65">
        <v>0</v>
      </c>
      <c r="I385" s="65">
        <v>6</v>
      </c>
      <c r="K385" s="65" t="s">
        <v>197</v>
      </c>
      <c r="L385" s="65" t="s">
        <v>543</v>
      </c>
      <c r="M385" s="65" t="s">
        <v>1</v>
      </c>
      <c r="N385" s="65" t="s">
        <v>249</v>
      </c>
      <c r="O385" s="65">
        <v>12</v>
      </c>
    </row>
    <row r="386" spans="1:15" s="65" customFormat="1" x14ac:dyDescent="0.25">
      <c r="A386" s="65" t="s">
        <v>355</v>
      </c>
      <c r="B386" s="293" t="s">
        <v>713</v>
      </c>
      <c r="C386" s="65">
        <v>12</v>
      </c>
      <c r="D386" s="65">
        <v>3</v>
      </c>
      <c r="E386" s="65">
        <v>2</v>
      </c>
      <c r="F386" s="65">
        <v>6</v>
      </c>
      <c r="G386" s="65">
        <v>5</v>
      </c>
      <c r="H386" s="65">
        <v>0</v>
      </c>
      <c r="I386" s="65">
        <v>6</v>
      </c>
      <c r="K386" s="65" t="s">
        <v>197</v>
      </c>
      <c r="L386" s="65" t="s">
        <v>527</v>
      </c>
      <c r="M386" s="65" t="s">
        <v>1</v>
      </c>
      <c r="N386" s="65" t="s">
        <v>249</v>
      </c>
      <c r="O386" s="65">
        <v>12</v>
      </c>
    </row>
    <row r="387" spans="1:15" s="65" customFormat="1" x14ac:dyDescent="0.25">
      <c r="A387" s="65" t="s">
        <v>355</v>
      </c>
      <c r="B387" s="293" t="s">
        <v>713</v>
      </c>
      <c r="C387" s="65">
        <v>13</v>
      </c>
      <c r="D387" s="65">
        <v>4</v>
      </c>
      <c r="E387" s="65">
        <v>2</v>
      </c>
      <c r="F387" s="65">
        <v>7</v>
      </c>
      <c r="G387" s="65">
        <v>9</v>
      </c>
      <c r="H387" s="65">
        <v>0</v>
      </c>
      <c r="I387" s="65">
        <v>6</v>
      </c>
      <c r="K387" s="65" t="s">
        <v>197</v>
      </c>
      <c r="L387" s="65" t="s">
        <v>543</v>
      </c>
      <c r="M387" s="65" t="s">
        <v>1</v>
      </c>
      <c r="N387" s="65" t="s">
        <v>249</v>
      </c>
      <c r="O387" s="65">
        <v>12</v>
      </c>
    </row>
    <row r="388" spans="1:15" s="65" customFormat="1" x14ac:dyDescent="0.25">
      <c r="A388" s="65" t="s">
        <v>355</v>
      </c>
      <c r="B388" s="293" t="s">
        <v>713</v>
      </c>
      <c r="C388" s="65">
        <v>14</v>
      </c>
      <c r="D388" s="65">
        <v>3</v>
      </c>
      <c r="E388" s="65">
        <v>2</v>
      </c>
      <c r="F388" s="65">
        <v>6</v>
      </c>
      <c r="G388" s="65">
        <v>6</v>
      </c>
      <c r="H388" s="65">
        <v>0</v>
      </c>
      <c r="I388" s="65">
        <v>6</v>
      </c>
      <c r="K388" s="65" t="s">
        <v>197</v>
      </c>
      <c r="L388" s="65" t="s">
        <v>527</v>
      </c>
      <c r="M388" s="65" t="s">
        <v>1</v>
      </c>
      <c r="N388" s="65" t="s">
        <v>249</v>
      </c>
      <c r="O388" s="65">
        <v>12</v>
      </c>
    </row>
    <row r="389" spans="1:15" s="65" customFormat="1" x14ac:dyDescent="0.25">
      <c r="A389" s="65" t="s">
        <v>355</v>
      </c>
      <c r="B389" s="293" t="s">
        <v>713</v>
      </c>
      <c r="C389" s="65">
        <v>15</v>
      </c>
      <c r="D389" s="65">
        <v>3</v>
      </c>
      <c r="E389" s="65">
        <v>2</v>
      </c>
      <c r="F389" s="65">
        <v>6</v>
      </c>
      <c r="G389" s="65">
        <v>5</v>
      </c>
      <c r="H389" s="65">
        <v>0</v>
      </c>
      <c r="I389" s="65">
        <v>6</v>
      </c>
      <c r="K389" s="65" t="s">
        <v>197</v>
      </c>
      <c r="L389" s="65" t="s">
        <v>527</v>
      </c>
      <c r="M389" s="65" t="s">
        <v>1</v>
      </c>
      <c r="N389" s="65" t="s">
        <v>249</v>
      </c>
      <c r="O389" s="65">
        <v>12</v>
      </c>
    </row>
    <row r="390" spans="1:15" s="65" customFormat="1" x14ac:dyDescent="0.25">
      <c r="A390" s="65" t="s">
        <v>355</v>
      </c>
      <c r="B390" s="293" t="s">
        <v>713</v>
      </c>
      <c r="C390" s="65">
        <v>17</v>
      </c>
      <c r="D390" s="65" t="s">
        <v>50</v>
      </c>
      <c r="E390" s="65">
        <v>0</v>
      </c>
      <c r="F390" s="65">
        <v>0</v>
      </c>
      <c r="G390" s="65">
        <v>0</v>
      </c>
      <c r="H390" s="65">
        <v>0</v>
      </c>
      <c r="I390" s="65">
        <v>6</v>
      </c>
      <c r="K390" s="65" t="s">
        <v>197</v>
      </c>
      <c r="L390" s="65" t="s">
        <v>791</v>
      </c>
      <c r="M390" s="65" t="s">
        <v>1</v>
      </c>
      <c r="N390" s="65" t="s">
        <v>249</v>
      </c>
      <c r="O390" s="65">
        <v>12</v>
      </c>
    </row>
    <row r="391" spans="1:15" s="65" customFormat="1" x14ac:dyDescent="0.25">
      <c r="A391" s="65" t="s">
        <v>355</v>
      </c>
      <c r="B391" s="293" t="s">
        <v>713</v>
      </c>
      <c r="C391" s="65">
        <v>18</v>
      </c>
      <c r="D391" s="65" t="s">
        <v>50</v>
      </c>
      <c r="E391" s="65">
        <v>0</v>
      </c>
      <c r="F391" s="65">
        <v>0</v>
      </c>
      <c r="G391" s="65">
        <v>0</v>
      </c>
      <c r="H391" s="65">
        <v>0</v>
      </c>
      <c r="I391" s="65">
        <v>6</v>
      </c>
      <c r="K391" s="65" t="s">
        <v>197</v>
      </c>
      <c r="L391" s="65" t="s">
        <v>791</v>
      </c>
      <c r="M391" s="65" t="s">
        <v>1</v>
      </c>
      <c r="N391" s="65" t="s">
        <v>249</v>
      </c>
      <c r="O391" s="65">
        <v>12</v>
      </c>
    </row>
    <row r="392" spans="1:15" s="65" customFormat="1" x14ac:dyDescent="0.25">
      <c r="A392" s="65" t="s">
        <v>355</v>
      </c>
      <c r="B392" s="293" t="s">
        <v>713</v>
      </c>
      <c r="C392" s="65">
        <v>19</v>
      </c>
      <c r="D392" s="65" t="s">
        <v>50</v>
      </c>
      <c r="E392" s="65">
        <v>0</v>
      </c>
      <c r="F392" s="65">
        <v>0</v>
      </c>
      <c r="G392" s="65">
        <v>0</v>
      </c>
      <c r="H392" s="65">
        <v>0</v>
      </c>
      <c r="I392" s="65">
        <v>6</v>
      </c>
      <c r="K392" s="65" t="s">
        <v>197</v>
      </c>
      <c r="L392" s="65" t="s">
        <v>791</v>
      </c>
      <c r="M392" s="65" t="s">
        <v>1</v>
      </c>
      <c r="N392" s="65" t="s">
        <v>249</v>
      </c>
      <c r="O392" s="65">
        <v>12</v>
      </c>
    </row>
    <row r="393" spans="1:15" s="65" customFormat="1" x14ac:dyDescent="0.25">
      <c r="A393" s="65" t="s">
        <v>355</v>
      </c>
      <c r="B393" s="293" t="s">
        <v>713</v>
      </c>
      <c r="C393" s="65">
        <v>20</v>
      </c>
      <c r="D393" s="65" t="s">
        <v>50</v>
      </c>
      <c r="E393" s="65">
        <v>0</v>
      </c>
      <c r="F393" s="65">
        <v>0</v>
      </c>
      <c r="G393" s="65">
        <v>0</v>
      </c>
      <c r="H393" s="65">
        <v>0</v>
      </c>
      <c r="I393" s="65">
        <v>6</v>
      </c>
      <c r="K393" s="65" t="s">
        <v>197</v>
      </c>
      <c r="L393" s="65" t="s">
        <v>791</v>
      </c>
      <c r="M393" s="65" t="s">
        <v>1</v>
      </c>
      <c r="N393" s="65" t="s">
        <v>249</v>
      </c>
      <c r="O393" s="65">
        <v>12</v>
      </c>
    </row>
    <row r="394" spans="1:15" s="65" customFormat="1" x14ac:dyDescent="0.25">
      <c r="A394" s="65" t="s">
        <v>355</v>
      </c>
      <c r="B394" s="293" t="s">
        <v>713</v>
      </c>
      <c r="C394" s="65">
        <v>21</v>
      </c>
      <c r="D394" s="65" t="s">
        <v>50</v>
      </c>
      <c r="E394" s="65">
        <v>0</v>
      </c>
      <c r="F394" s="65">
        <v>0</v>
      </c>
      <c r="G394" s="65">
        <v>0</v>
      </c>
      <c r="H394" s="65">
        <v>0</v>
      </c>
      <c r="I394" s="65">
        <v>6</v>
      </c>
      <c r="K394" s="65" t="s">
        <v>197</v>
      </c>
      <c r="L394" s="65" t="s">
        <v>791</v>
      </c>
      <c r="M394" s="65" t="s">
        <v>1</v>
      </c>
      <c r="N394" s="65" t="s">
        <v>249</v>
      </c>
      <c r="O394" s="65">
        <v>12</v>
      </c>
    </row>
    <row r="395" spans="1:15" s="65" customFormat="1" x14ac:dyDescent="0.25">
      <c r="A395" s="65" t="s">
        <v>355</v>
      </c>
      <c r="B395" s="293" t="s">
        <v>713</v>
      </c>
      <c r="C395" s="65">
        <v>22</v>
      </c>
      <c r="D395" s="65" t="s">
        <v>50</v>
      </c>
      <c r="E395" s="65">
        <v>0</v>
      </c>
      <c r="F395" s="65">
        <v>0</v>
      </c>
      <c r="G395" s="65">
        <v>0</v>
      </c>
      <c r="H395" s="65">
        <v>0</v>
      </c>
      <c r="I395" s="65">
        <v>6</v>
      </c>
      <c r="K395" s="65" t="s">
        <v>197</v>
      </c>
      <c r="L395" s="65" t="s">
        <v>791</v>
      </c>
      <c r="M395" s="65" t="s">
        <v>1</v>
      </c>
      <c r="N395" s="65" t="s">
        <v>249</v>
      </c>
      <c r="O395" s="65">
        <v>12</v>
      </c>
    </row>
    <row r="396" spans="1:15" s="65" customFormat="1" x14ac:dyDescent="0.25">
      <c r="A396" s="65" t="s">
        <v>355</v>
      </c>
      <c r="B396" s="293" t="s">
        <v>713</v>
      </c>
      <c r="C396" s="65">
        <v>23</v>
      </c>
      <c r="D396" s="65" t="s">
        <v>50</v>
      </c>
      <c r="E396" s="65">
        <v>0</v>
      </c>
      <c r="F396" s="65">
        <v>0</v>
      </c>
      <c r="G396" s="65">
        <v>0</v>
      </c>
      <c r="H396" s="65">
        <v>0</v>
      </c>
      <c r="I396" s="65">
        <v>6</v>
      </c>
      <c r="K396" s="65" t="s">
        <v>197</v>
      </c>
      <c r="L396" s="65" t="s">
        <v>791</v>
      </c>
      <c r="M396" s="65" t="s">
        <v>1</v>
      </c>
      <c r="N396" s="65" t="s">
        <v>249</v>
      </c>
      <c r="O396" s="65">
        <v>12</v>
      </c>
    </row>
    <row r="397" spans="1:15" s="65" customFormat="1" x14ac:dyDescent="0.25">
      <c r="A397" s="65" t="s">
        <v>355</v>
      </c>
      <c r="B397" s="293" t="s">
        <v>713</v>
      </c>
      <c r="C397" s="65">
        <v>24</v>
      </c>
      <c r="D397" s="65" t="s">
        <v>50</v>
      </c>
      <c r="E397" s="65">
        <v>0</v>
      </c>
      <c r="F397" s="65">
        <v>0</v>
      </c>
      <c r="G397" s="65">
        <v>0</v>
      </c>
      <c r="H397" s="65">
        <v>0</v>
      </c>
      <c r="I397" s="65">
        <v>6</v>
      </c>
      <c r="K397" s="65" t="s">
        <v>197</v>
      </c>
      <c r="L397" s="65" t="s">
        <v>791</v>
      </c>
      <c r="M397" s="65" t="s">
        <v>1</v>
      </c>
      <c r="N397" s="65" t="s">
        <v>249</v>
      </c>
      <c r="O397" s="65">
        <v>12</v>
      </c>
    </row>
    <row r="398" spans="1:15" s="65" customFormat="1" x14ac:dyDescent="0.25">
      <c r="A398" s="65" t="s">
        <v>355</v>
      </c>
      <c r="B398" s="293" t="s">
        <v>713</v>
      </c>
      <c r="C398" s="65">
        <v>25</v>
      </c>
      <c r="D398" s="65" t="s">
        <v>50</v>
      </c>
      <c r="E398" s="65">
        <v>0</v>
      </c>
      <c r="F398" s="65">
        <v>0</v>
      </c>
      <c r="G398" s="65">
        <v>0</v>
      </c>
      <c r="H398" s="65">
        <v>0</v>
      </c>
      <c r="I398" s="65">
        <v>6</v>
      </c>
      <c r="K398" s="65" t="s">
        <v>197</v>
      </c>
      <c r="L398" s="65" t="s">
        <v>791</v>
      </c>
      <c r="M398" s="65" t="s">
        <v>1</v>
      </c>
      <c r="N398" s="65" t="s">
        <v>249</v>
      </c>
      <c r="O398" s="65">
        <v>12</v>
      </c>
    </row>
    <row r="399" spans="1:15" s="65" customFormat="1" x14ac:dyDescent="0.25">
      <c r="A399" s="65" t="s">
        <v>355</v>
      </c>
      <c r="B399" s="293" t="s">
        <v>713</v>
      </c>
      <c r="C399" s="65">
        <v>26</v>
      </c>
      <c r="D399" s="65" t="s">
        <v>50</v>
      </c>
      <c r="E399" s="65">
        <v>0</v>
      </c>
      <c r="F399" s="65">
        <v>0</v>
      </c>
      <c r="G399" s="65">
        <v>0</v>
      </c>
      <c r="H399" s="65">
        <v>0</v>
      </c>
      <c r="I399" s="65">
        <v>6</v>
      </c>
      <c r="K399" s="65" t="s">
        <v>197</v>
      </c>
      <c r="L399" s="65" t="s">
        <v>791</v>
      </c>
      <c r="M399" s="65" t="s">
        <v>1</v>
      </c>
      <c r="N399" s="65" t="s">
        <v>249</v>
      </c>
      <c r="O399" s="65">
        <v>12</v>
      </c>
    </row>
    <row r="400" spans="1:15" s="65" customFormat="1" x14ac:dyDescent="0.25">
      <c r="A400" s="65" t="s">
        <v>355</v>
      </c>
      <c r="B400" s="293" t="s">
        <v>713</v>
      </c>
      <c r="C400" s="65">
        <v>27</v>
      </c>
      <c r="D400" s="65" t="s">
        <v>50</v>
      </c>
      <c r="E400" s="65">
        <v>0</v>
      </c>
      <c r="F400" s="65">
        <v>0</v>
      </c>
      <c r="G400" s="65">
        <v>0</v>
      </c>
      <c r="H400" s="65">
        <v>0</v>
      </c>
      <c r="I400" s="65">
        <v>6</v>
      </c>
      <c r="K400" s="65" t="s">
        <v>197</v>
      </c>
      <c r="L400" s="65" t="s">
        <v>791</v>
      </c>
      <c r="M400" s="65" t="s">
        <v>1</v>
      </c>
      <c r="N400" s="65" t="s">
        <v>249</v>
      </c>
      <c r="O400" s="65">
        <v>12</v>
      </c>
    </row>
    <row r="401" spans="1:16" s="78" customFormat="1" ht="15" customHeight="1" x14ac:dyDescent="0.25">
      <c r="A401" s="78" t="s">
        <v>351</v>
      </c>
      <c r="B401" s="295"/>
      <c r="C401" s="78">
        <v>1</v>
      </c>
      <c r="D401" s="78">
        <v>3</v>
      </c>
      <c r="E401" s="78">
        <v>2</v>
      </c>
      <c r="F401" s="78">
        <v>5</v>
      </c>
      <c r="G401" s="78">
        <v>4</v>
      </c>
      <c r="H401" s="78">
        <v>0</v>
      </c>
      <c r="K401" s="78" t="s">
        <v>786</v>
      </c>
      <c r="L401" s="78" t="s">
        <v>792</v>
      </c>
      <c r="M401" s="78" t="s">
        <v>1</v>
      </c>
      <c r="N401" s="78" t="s">
        <v>249</v>
      </c>
      <c r="O401" s="78">
        <v>12</v>
      </c>
    </row>
    <row r="402" spans="1:16" s="78" customFormat="1" x14ac:dyDescent="0.25">
      <c r="A402" s="78" t="s">
        <v>351</v>
      </c>
      <c r="B402" s="295"/>
      <c r="C402" s="78">
        <v>2</v>
      </c>
      <c r="D402" s="78">
        <v>3</v>
      </c>
      <c r="E402" s="78">
        <v>2</v>
      </c>
      <c r="F402" s="78">
        <v>4</v>
      </c>
      <c r="G402" s="78">
        <v>4</v>
      </c>
      <c r="H402" s="78">
        <v>0</v>
      </c>
      <c r="K402" s="78" t="s">
        <v>786</v>
      </c>
      <c r="L402" s="78" t="s">
        <v>793</v>
      </c>
      <c r="M402" s="78" t="s">
        <v>1</v>
      </c>
      <c r="N402" s="78" t="s">
        <v>249</v>
      </c>
      <c r="O402" s="78">
        <v>12</v>
      </c>
    </row>
    <row r="403" spans="1:16" s="78" customFormat="1" x14ac:dyDescent="0.25">
      <c r="A403" s="78" t="s">
        <v>351</v>
      </c>
      <c r="B403" s="295"/>
      <c r="C403" s="78">
        <v>3</v>
      </c>
      <c r="D403" s="78">
        <v>3</v>
      </c>
      <c r="E403" s="78">
        <v>2</v>
      </c>
      <c r="F403" s="78">
        <v>7</v>
      </c>
      <c r="G403" s="78">
        <v>6</v>
      </c>
      <c r="H403" s="78">
        <v>0</v>
      </c>
      <c r="K403" s="78" t="s">
        <v>786</v>
      </c>
      <c r="L403" s="78" t="s">
        <v>794</v>
      </c>
      <c r="M403" s="78" t="s">
        <v>1</v>
      </c>
      <c r="N403" s="78" t="s">
        <v>249</v>
      </c>
      <c r="O403" s="78">
        <v>12</v>
      </c>
    </row>
    <row r="404" spans="1:16" s="78" customFormat="1" x14ac:dyDescent="0.25">
      <c r="A404" s="78" t="s">
        <v>351</v>
      </c>
      <c r="B404" s="295"/>
      <c r="C404" s="78">
        <v>4</v>
      </c>
      <c r="D404" s="78">
        <v>3</v>
      </c>
      <c r="E404" s="78">
        <v>2</v>
      </c>
      <c r="F404" s="78">
        <v>7</v>
      </c>
      <c r="G404" s="78">
        <v>6</v>
      </c>
      <c r="H404" s="78">
        <v>0</v>
      </c>
      <c r="K404" s="78" t="s">
        <v>786</v>
      </c>
      <c r="L404" s="78" t="s">
        <v>794</v>
      </c>
      <c r="M404" s="78" t="s">
        <v>1</v>
      </c>
      <c r="N404" s="78" t="s">
        <v>249</v>
      </c>
      <c r="O404" s="78">
        <v>12</v>
      </c>
    </row>
    <row r="405" spans="1:16" s="78" customFormat="1" x14ac:dyDescent="0.25">
      <c r="A405" s="78" t="s">
        <v>351</v>
      </c>
      <c r="B405" s="295"/>
      <c r="C405" s="78">
        <v>5</v>
      </c>
      <c r="D405" s="78">
        <v>3</v>
      </c>
      <c r="E405" s="78">
        <v>2</v>
      </c>
      <c r="F405" s="78">
        <v>5</v>
      </c>
      <c r="G405" s="78">
        <v>5</v>
      </c>
      <c r="H405" s="78">
        <v>0</v>
      </c>
      <c r="K405" s="78" t="s">
        <v>786</v>
      </c>
      <c r="L405" s="78" t="s">
        <v>792</v>
      </c>
      <c r="M405" s="78" t="s">
        <v>1</v>
      </c>
      <c r="N405" s="78" t="s">
        <v>249</v>
      </c>
      <c r="O405" s="78">
        <v>12</v>
      </c>
    </row>
    <row r="406" spans="1:16" s="78" customFormat="1" x14ac:dyDescent="0.25">
      <c r="A406" s="78" t="s">
        <v>351</v>
      </c>
      <c r="B406" s="295"/>
      <c r="C406" s="78">
        <v>6</v>
      </c>
      <c r="D406" s="78">
        <v>3</v>
      </c>
      <c r="E406" s="78">
        <v>2</v>
      </c>
      <c r="F406" s="78">
        <v>6</v>
      </c>
      <c r="G406" s="78">
        <v>5</v>
      </c>
      <c r="H406" s="78">
        <v>0</v>
      </c>
      <c r="K406" s="78" t="s">
        <v>786</v>
      </c>
      <c r="L406" s="78" t="s">
        <v>529</v>
      </c>
      <c r="M406" s="78" t="s">
        <v>1</v>
      </c>
      <c r="N406" s="78" t="s">
        <v>249</v>
      </c>
      <c r="O406" s="78">
        <v>12</v>
      </c>
    </row>
    <row r="407" spans="1:16" s="78" customFormat="1" x14ac:dyDescent="0.25">
      <c r="A407" s="78" t="s">
        <v>351</v>
      </c>
      <c r="B407" s="295"/>
      <c r="C407" s="78" t="s">
        <v>491</v>
      </c>
      <c r="D407" s="78">
        <v>3</v>
      </c>
      <c r="E407" s="78">
        <v>2</v>
      </c>
      <c r="F407" s="78">
        <v>6</v>
      </c>
      <c r="G407" s="78">
        <v>4</v>
      </c>
      <c r="H407" s="78">
        <v>1</v>
      </c>
      <c r="K407" s="78" t="s">
        <v>318</v>
      </c>
      <c r="L407" s="78" t="s">
        <v>529</v>
      </c>
      <c r="M407" s="78" t="s">
        <v>1</v>
      </c>
      <c r="N407" s="78" t="s">
        <v>249</v>
      </c>
      <c r="O407" s="78">
        <v>13</v>
      </c>
      <c r="P407" s="78" t="s">
        <v>528</v>
      </c>
    </row>
    <row r="408" spans="1:16" s="78" customFormat="1" x14ac:dyDescent="0.25">
      <c r="A408" s="78" t="s">
        <v>351</v>
      </c>
      <c r="B408" s="295"/>
      <c r="C408" s="78">
        <v>7</v>
      </c>
      <c r="D408" s="78">
        <v>3</v>
      </c>
      <c r="E408" s="78">
        <v>2</v>
      </c>
      <c r="F408" s="78">
        <v>5</v>
      </c>
      <c r="G408" s="78">
        <v>5</v>
      </c>
      <c r="H408" s="78">
        <v>0</v>
      </c>
      <c r="K408" s="78" t="s">
        <v>786</v>
      </c>
      <c r="L408" s="78" t="s">
        <v>792</v>
      </c>
      <c r="M408" s="78" t="s">
        <v>1</v>
      </c>
      <c r="N408" s="78" t="s">
        <v>249</v>
      </c>
      <c r="O408" s="78">
        <v>13</v>
      </c>
    </row>
    <row r="409" spans="1:16" s="78" customFormat="1" x14ac:dyDescent="0.25">
      <c r="A409" s="78" t="s">
        <v>351</v>
      </c>
      <c r="B409" s="295"/>
      <c r="C409" s="78">
        <v>8</v>
      </c>
      <c r="D409" s="78">
        <v>3</v>
      </c>
      <c r="E409" s="78">
        <v>2</v>
      </c>
      <c r="F409" s="78">
        <v>6</v>
      </c>
      <c r="G409" s="78">
        <v>5</v>
      </c>
      <c r="H409" s="78">
        <v>0</v>
      </c>
      <c r="K409" s="78" t="s">
        <v>786</v>
      </c>
      <c r="L409" s="78" t="s">
        <v>529</v>
      </c>
      <c r="M409" s="78" t="s">
        <v>1</v>
      </c>
      <c r="N409" s="78" t="s">
        <v>249</v>
      </c>
      <c r="O409" s="78">
        <v>13</v>
      </c>
    </row>
    <row r="410" spans="1:16" s="78" customFormat="1" x14ac:dyDescent="0.25">
      <c r="A410" s="78" t="s">
        <v>351</v>
      </c>
      <c r="B410" s="295"/>
      <c r="C410" s="78">
        <v>9</v>
      </c>
      <c r="D410" s="78">
        <v>3</v>
      </c>
      <c r="E410" s="78">
        <v>2</v>
      </c>
      <c r="F410" s="78">
        <v>6</v>
      </c>
      <c r="G410" s="78">
        <v>6</v>
      </c>
      <c r="H410" s="78">
        <v>0</v>
      </c>
      <c r="K410" s="78" t="s">
        <v>786</v>
      </c>
      <c r="L410" s="78" t="s">
        <v>529</v>
      </c>
      <c r="M410" s="78" t="s">
        <v>1</v>
      </c>
      <c r="N410" s="78" t="s">
        <v>249</v>
      </c>
      <c r="O410" s="78">
        <v>13</v>
      </c>
    </row>
    <row r="411" spans="1:16" s="78" customFormat="1" x14ac:dyDescent="0.25">
      <c r="A411" s="78" t="s">
        <v>351</v>
      </c>
      <c r="B411" s="295"/>
      <c r="C411" s="78">
        <v>10</v>
      </c>
      <c r="D411" s="78">
        <v>3</v>
      </c>
      <c r="E411" s="78">
        <v>2</v>
      </c>
      <c r="F411" s="78">
        <v>5</v>
      </c>
      <c r="G411" s="78">
        <v>4</v>
      </c>
      <c r="H411" s="78">
        <v>0</v>
      </c>
      <c r="K411" s="78" t="s">
        <v>786</v>
      </c>
      <c r="L411" s="78" t="s">
        <v>792</v>
      </c>
      <c r="M411" s="78" t="s">
        <v>1</v>
      </c>
      <c r="N411" s="78" t="s">
        <v>249</v>
      </c>
      <c r="O411" s="78">
        <v>13</v>
      </c>
    </row>
    <row r="412" spans="1:16" s="78" customFormat="1" x14ac:dyDescent="0.25">
      <c r="A412" s="78" t="s">
        <v>351</v>
      </c>
      <c r="B412" s="295"/>
      <c r="C412" s="78">
        <v>11</v>
      </c>
      <c r="D412" s="78">
        <v>3</v>
      </c>
      <c r="E412" s="78">
        <v>2</v>
      </c>
      <c r="F412" s="78">
        <v>7</v>
      </c>
      <c r="G412" s="78">
        <v>6</v>
      </c>
      <c r="H412" s="78">
        <v>0</v>
      </c>
      <c r="K412" s="78" t="s">
        <v>786</v>
      </c>
      <c r="L412" s="78" t="s">
        <v>794</v>
      </c>
      <c r="M412" s="78" t="s">
        <v>1</v>
      </c>
      <c r="N412" s="78" t="s">
        <v>249</v>
      </c>
      <c r="O412" s="78">
        <v>13</v>
      </c>
    </row>
    <row r="413" spans="1:16" s="78" customFormat="1" x14ac:dyDescent="0.25">
      <c r="A413" s="78" t="s">
        <v>351</v>
      </c>
      <c r="B413" s="295"/>
      <c r="C413" s="78">
        <v>12</v>
      </c>
      <c r="D413" s="78">
        <v>3</v>
      </c>
      <c r="E413" s="78">
        <v>2</v>
      </c>
      <c r="F413" s="78">
        <v>6</v>
      </c>
      <c r="G413" s="78">
        <v>5</v>
      </c>
      <c r="H413" s="78">
        <v>0</v>
      </c>
      <c r="K413" s="78" t="s">
        <v>786</v>
      </c>
      <c r="L413" s="78" t="s">
        <v>529</v>
      </c>
      <c r="M413" s="78" t="s">
        <v>1</v>
      </c>
      <c r="N413" s="78" t="s">
        <v>249</v>
      </c>
      <c r="O413" s="78">
        <v>13</v>
      </c>
    </row>
    <row r="414" spans="1:16" s="78" customFormat="1" x14ac:dyDescent="0.25">
      <c r="A414" s="78" t="s">
        <v>351</v>
      </c>
      <c r="B414" s="295"/>
      <c r="C414" s="78">
        <v>13</v>
      </c>
      <c r="D414" s="78">
        <v>4</v>
      </c>
      <c r="E414" s="78">
        <v>2</v>
      </c>
      <c r="F414" s="78">
        <v>7</v>
      </c>
      <c r="G414" s="78">
        <v>7</v>
      </c>
      <c r="H414" s="78">
        <v>0</v>
      </c>
      <c r="K414" s="78" t="s">
        <v>786</v>
      </c>
      <c r="L414" s="78" t="s">
        <v>794</v>
      </c>
      <c r="M414" s="78" t="s">
        <v>1</v>
      </c>
      <c r="N414" s="78" t="s">
        <v>249</v>
      </c>
      <c r="O414" s="78">
        <v>13</v>
      </c>
    </row>
    <row r="415" spans="1:16" s="78" customFormat="1" x14ac:dyDescent="0.25">
      <c r="A415" s="78" t="s">
        <v>351</v>
      </c>
      <c r="B415" s="295"/>
      <c r="C415" s="78">
        <v>14</v>
      </c>
      <c r="D415" s="78">
        <v>3</v>
      </c>
      <c r="E415" s="78">
        <v>2</v>
      </c>
      <c r="F415" s="78">
        <v>6</v>
      </c>
      <c r="G415" s="78">
        <v>4</v>
      </c>
      <c r="H415" s="78">
        <v>2</v>
      </c>
      <c r="K415" s="78" t="s">
        <v>787</v>
      </c>
      <c r="L415" s="78" t="s">
        <v>529</v>
      </c>
      <c r="M415" s="78" t="s">
        <v>1</v>
      </c>
      <c r="N415" s="78" t="s">
        <v>249</v>
      </c>
      <c r="O415" s="78">
        <v>13</v>
      </c>
    </row>
    <row r="416" spans="1:16" s="78" customFormat="1" x14ac:dyDescent="0.25">
      <c r="A416" s="78" t="s">
        <v>351</v>
      </c>
      <c r="B416" s="295"/>
      <c r="C416" s="78">
        <v>15</v>
      </c>
      <c r="D416" s="78">
        <v>3</v>
      </c>
      <c r="E416" s="78">
        <v>2</v>
      </c>
      <c r="F416" s="78">
        <v>6</v>
      </c>
      <c r="G416" s="78">
        <v>5</v>
      </c>
      <c r="H416" s="78">
        <v>0</v>
      </c>
      <c r="K416" s="78" t="s">
        <v>786</v>
      </c>
      <c r="L416" s="78" t="s">
        <v>529</v>
      </c>
      <c r="M416" s="78" t="s">
        <v>1</v>
      </c>
      <c r="N416" s="78" t="s">
        <v>249</v>
      </c>
      <c r="O416" s="78">
        <v>13</v>
      </c>
    </row>
    <row r="417" spans="1:15" s="78" customFormat="1" x14ac:dyDescent="0.25">
      <c r="A417" s="78" t="s">
        <v>351</v>
      </c>
      <c r="B417" s="295"/>
      <c r="C417" s="78">
        <v>17</v>
      </c>
      <c r="D417" s="78" t="s">
        <v>50</v>
      </c>
      <c r="E417" s="78">
        <v>0</v>
      </c>
      <c r="F417" s="78">
        <v>0</v>
      </c>
      <c r="G417" s="78">
        <v>0</v>
      </c>
      <c r="H417" s="78">
        <v>0</v>
      </c>
      <c r="K417" s="78" t="s">
        <v>786</v>
      </c>
      <c r="L417" s="78" t="s">
        <v>795</v>
      </c>
      <c r="M417" s="78" t="s">
        <v>1</v>
      </c>
      <c r="N417" s="78" t="s">
        <v>249</v>
      </c>
      <c r="O417" s="78">
        <v>13</v>
      </c>
    </row>
    <row r="418" spans="1:15" s="78" customFormat="1" x14ac:dyDescent="0.25">
      <c r="A418" s="78" t="s">
        <v>351</v>
      </c>
      <c r="B418" s="295"/>
      <c r="C418" s="78">
        <v>18</v>
      </c>
      <c r="D418" s="78" t="s">
        <v>50</v>
      </c>
      <c r="E418" s="78">
        <v>0</v>
      </c>
      <c r="F418" s="78">
        <v>0</v>
      </c>
      <c r="G418" s="78">
        <v>0</v>
      </c>
      <c r="H418" s="78">
        <v>0</v>
      </c>
      <c r="K418" s="78" t="s">
        <v>786</v>
      </c>
      <c r="L418" s="78" t="s">
        <v>795</v>
      </c>
      <c r="M418" s="78" t="s">
        <v>1</v>
      </c>
      <c r="N418" s="78" t="s">
        <v>249</v>
      </c>
      <c r="O418" s="78">
        <v>13</v>
      </c>
    </row>
    <row r="419" spans="1:15" s="78" customFormat="1" x14ac:dyDescent="0.25">
      <c r="A419" s="78" t="s">
        <v>351</v>
      </c>
      <c r="B419" s="295"/>
      <c r="C419" s="78">
        <v>19</v>
      </c>
      <c r="D419" s="78" t="s">
        <v>50</v>
      </c>
      <c r="E419" s="78">
        <v>0</v>
      </c>
      <c r="F419" s="78">
        <v>0</v>
      </c>
      <c r="G419" s="78">
        <v>0</v>
      </c>
      <c r="H419" s="78">
        <v>0</v>
      </c>
      <c r="K419" s="78" t="s">
        <v>786</v>
      </c>
      <c r="L419" s="78" t="s">
        <v>795</v>
      </c>
      <c r="M419" s="78" t="s">
        <v>1</v>
      </c>
      <c r="N419" s="78" t="s">
        <v>249</v>
      </c>
      <c r="O419" s="78">
        <v>13</v>
      </c>
    </row>
    <row r="420" spans="1:15" s="78" customFormat="1" x14ac:dyDescent="0.25">
      <c r="A420" s="78" t="s">
        <v>351</v>
      </c>
      <c r="B420" s="295"/>
      <c r="C420" s="78">
        <v>20</v>
      </c>
      <c r="D420" s="78" t="s">
        <v>50</v>
      </c>
      <c r="E420" s="78">
        <v>0</v>
      </c>
      <c r="F420" s="78">
        <v>0</v>
      </c>
      <c r="G420" s="78">
        <v>0</v>
      </c>
      <c r="H420" s="78">
        <v>0</v>
      </c>
      <c r="K420" s="78" t="s">
        <v>786</v>
      </c>
      <c r="L420" s="78" t="s">
        <v>795</v>
      </c>
      <c r="M420" s="78" t="s">
        <v>1</v>
      </c>
      <c r="N420" s="78" t="s">
        <v>249</v>
      </c>
      <c r="O420" s="78">
        <v>13</v>
      </c>
    </row>
    <row r="421" spans="1:15" s="78" customFormat="1" x14ac:dyDescent="0.25">
      <c r="A421" s="78" t="s">
        <v>351</v>
      </c>
      <c r="B421" s="295"/>
      <c r="C421" s="78">
        <v>21</v>
      </c>
      <c r="D421" s="78" t="s">
        <v>50</v>
      </c>
      <c r="E421" s="78">
        <v>0</v>
      </c>
      <c r="F421" s="78">
        <v>0</v>
      </c>
      <c r="G421" s="78">
        <v>0</v>
      </c>
      <c r="H421" s="78">
        <v>0</v>
      </c>
      <c r="K421" s="78" t="s">
        <v>786</v>
      </c>
      <c r="L421" s="78" t="s">
        <v>795</v>
      </c>
      <c r="M421" s="78" t="s">
        <v>1</v>
      </c>
      <c r="N421" s="78" t="s">
        <v>249</v>
      </c>
      <c r="O421" s="78">
        <v>13</v>
      </c>
    </row>
    <row r="422" spans="1:15" s="78" customFormat="1" x14ac:dyDescent="0.25">
      <c r="A422" s="78" t="s">
        <v>351</v>
      </c>
      <c r="B422" s="295"/>
      <c r="C422" s="78">
        <v>22</v>
      </c>
      <c r="D422" s="78" t="s">
        <v>50</v>
      </c>
      <c r="E422" s="78">
        <v>0</v>
      </c>
      <c r="F422" s="78">
        <v>0</v>
      </c>
      <c r="G422" s="78">
        <v>0</v>
      </c>
      <c r="H422" s="78">
        <v>0</v>
      </c>
      <c r="K422" s="78" t="s">
        <v>786</v>
      </c>
      <c r="L422" s="78" t="s">
        <v>795</v>
      </c>
      <c r="M422" s="78" t="s">
        <v>1</v>
      </c>
      <c r="N422" s="78" t="s">
        <v>249</v>
      </c>
      <c r="O422" s="78">
        <v>13</v>
      </c>
    </row>
    <row r="423" spans="1:15" s="78" customFormat="1" x14ac:dyDescent="0.25">
      <c r="A423" s="78" t="s">
        <v>351</v>
      </c>
      <c r="B423" s="295"/>
      <c r="C423" s="78">
        <v>23</v>
      </c>
      <c r="D423" s="78" t="s">
        <v>50</v>
      </c>
      <c r="E423" s="78">
        <v>0</v>
      </c>
      <c r="F423" s="78">
        <v>0</v>
      </c>
      <c r="G423" s="78">
        <v>0</v>
      </c>
      <c r="H423" s="78">
        <v>0</v>
      </c>
      <c r="K423" s="78" t="s">
        <v>786</v>
      </c>
      <c r="L423" s="78" t="s">
        <v>795</v>
      </c>
      <c r="M423" s="78" t="s">
        <v>1</v>
      </c>
      <c r="N423" s="78" t="s">
        <v>249</v>
      </c>
      <c r="O423" s="78">
        <v>13</v>
      </c>
    </row>
    <row r="424" spans="1:15" s="78" customFormat="1" x14ac:dyDescent="0.25">
      <c r="A424" s="78" t="s">
        <v>351</v>
      </c>
      <c r="B424" s="295"/>
      <c r="C424" s="78">
        <v>24</v>
      </c>
      <c r="D424" s="78" t="s">
        <v>50</v>
      </c>
      <c r="E424" s="78">
        <v>0</v>
      </c>
      <c r="F424" s="78">
        <v>0</v>
      </c>
      <c r="G424" s="78">
        <v>0</v>
      </c>
      <c r="H424" s="78">
        <v>0</v>
      </c>
      <c r="K424" s="78" t="s">
        <v>786</v>
      </c>
      <c r="L424" s="78" t="s">
        <v>795</v>
      </c>
      <c r="M424" s="78" t="s">
        <v>1</v>
      </c>
      <c r="N424" s="78" t="s">
        <v>249</v>
      </c>
      <c r="O424" s="78">
        <v>13</v>
      </c>
    </row>
    <row r="425" spans="1:15" s="78" customFormat="1" x14ac:dyDescent="0.25">
      <c r="A425" s="78" t="s">
        <v>351</v>
      </c>
      <c r="B425" s="295"/>
      <c r="C425" s="78">
        <v>25</v>
      </c>
      <c r="D425" s="78" t="s">
        <v>50</v>
      </c>
      <c r="E425" s="78">
        <v>0</v>
      </c>
      <c r="F425" s="78">
        <v>0</v>
      </c>
      <c r="G425" s="78">
        <v>0</v>
      </c>
      <c r="H425" s="78">
        <v>0</v>
      </c>
      <c r="K425" s="78" t="s">
        <v>786</v>
      </c>
      <c r="L425" s="78" t="s">
        <v>795</v>
      </c>
      <c r="M425" s="78" t="s">
        <v>1</v>
      </c>
      <c r="N425" s="78" t="s">
        <v>249</v>
      </c>
      <c r="O425" s="78">
        <v>13</v>
      </c>
    </row>
    <row r="426" spans="1:15" s="78" customFormat="1" x14ac:dyDescent="0.25">
      <c r="A426" s="78" t="s">
        <v>351</v>
      </c>
      <c r="B426" s="295"/>
      <c r="C426" s="78">
        <v>26</v>
      </c>
      <c r="D426" s="78" t="s">
        <v>50</v>
      </c>
      <c r="E426" s="78">
        <v>0</v>
      </c>
      <c r="F426" s="78">
        <v>0</v>
      </c>
      <c r="G426" s="78">
        <v>0</v>
      </c>
      <c r="H426" s="78">
        <v>0</v>
      </c>
      <c r="K426" s="78" t="s">
        <v>786</v>
      </c>
      <c r="L426" s="78" t="s">
        <v>795</v>
      </c>
      <c r="M426" s="78" t="s">
        <v>1</v>
      </c>
      <c r="N426" s="78" t="s">
        <v>249</v>
      </c>
      <c r="O426" s="78">
        <v>13</v>
      </c>
    </row>
    <row r="427" spans="1:15" s="78" customFormat="1" x14ac:dyDescent="0.25">
      <c r="A427" s="78" t="s">
        <v>351</v>
      </c>
      <c r="B427" s="295"/>
      <c r="C427" s="78">
        <v>27</v>
      </c>
      <c r="D427" s="78" t="s">
        <v>50</v>
      </c>
      <c r="E427" s="78">
        <v>0</v>
      </c>
      <c r="F427" s="78">
        <v>0</v>
      </c>
      <c r="G427" s="78">
        <v>0</v>
      </c>
      <c r="H427" s="78">
        <v>0</v>
      </c>
      <c r="K427" s="78" t="s">
        <v>786</v>
      </c>
      <c r="L427" s="78" t="s">
        <v>795</v>
      </c>
      <c r="M427" s="78" t="s">
        <v>1</v>
      </c>
      <c r="N427" s="78" t="s">
        <v>249</v>
      </c>
      <c r="O427" s="78">
        <v>13</v>
      </c>
    </row>
    <row r="428" spans="1:15" s="65" customFormat="1" ht="15" customHeight="1" x14ac:dyDescent="0.25">
      <c r="A428" s="287" t="s">
        <v>530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249</v>
      </c>
      <c r="O428" s="65">
        <v>13</v>
      </c>
    </row>
    <row r="429" spans="1:15" s="65" customFormat="1" x14ac:dyDescent="0.25">
      <c r="A429" s="287" t="s">
        <v>530</v>
      </c>
      <c r="B429" s="292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249</v>
      </c>
      <c r="O429" s="65">
        <v>13</v>
      </c>
    </row>
    <row r="430" spans="1:15" s="65" customFormat="1" x14ac:dyDescent="0.25">
      <c r="A430" s="287" t="s">
        <v>530</v>
      </c>
      <c r="B430" s="292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249</v>
      </c>
      <c r="O430" s="65">
        <v>13</v>
      </c>
    </row>
    <row r="431" spans="1:15" s="65" customFormat="1" x14ac:dyDescent="0.25">
      <c r="A431" s="287" t="s">
        <v>530</v>
      </c>
      <c r="B431" s="292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249</v>
      </c>
      <c r="O431" s="65">
        <v>13</v>
      </c>
    </row>
    <row r="432" spans="1:15" s="65" customFormat="1" x14ac:dyDescent="0.25">
      <c r="A432" s="287" t="s">
        <v>530</v>
      </c>
      <c r="B432" s="292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249</v>
      </c>
      <c r="O432" s="65">
        <v>13</v>
      </c>
    </row>
    <row r="433" spans="1:16" s="65" customFormat="1" x14ac:dyDescent="0.25">
      <c r="A433" s="287" t="s">
        <v>530</v>
      </c>
      <c r="B433" s="292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249</v>
      </c>
      <c r="O433" s="65">
        <v>13</v>
      </c>
    </row>
    <row r="434" spans="1:16" s="65" customFormat="1" x14ac:dyDescent="0.25">
      <c r="A434" s="287" t="s">
        <v>530</v>
      </c>
      <c r="B434" s="292">
        <v>14</v>
      </c>
      <c r="C434" s="65" t="s">
        <v>491</v>
      </c>
      <c r="D434" s="65">
        <v>3</v>
      </c>
      <c r="H434" s="65">
        <v>0</v>
      </c>
      <c r="M434" s="65" t="s">
        <v>1</v>
      </c>
      <c r="N434" s="65" t="s">
        <v>249</v>
      </c>
      <c r="O434" s="65">
        <v>13</v>
      </c>
    </row>
    <row r="435" spans="1:16" s="65" customFormat="1" x14ac:dyDescent="0.25">
      <c r="A435" s="287" t="s">
        <v>530</v>
      </c>
      <c r="B435" s="292">
        <v>14</v>
      </c>
      <c r="C435" s="65">
        <v>7</v>
      </c>
      <c r="D435" s="65">
        <v>3</v>
      </c>
      <c r="H435" s="65">
        <v>0</v>
      </c>
      <c r="M435" s="65" t="s">
        <v>1</v>
      </c>
      <c r="N435" s="65" t="s">
        <v>249</v>
      </c>
      <c r="O435" s="65">
        <v>13</v>
      </c>
    </row>
    <row r="436" spans="1:16" s="65" customFormat="1" x14ac:dyDescent="0.25">
      <c r="A436" s="287" t="s">
        <v>530</v>
      </c>
      <c r="B436" s="292">
        <v>14</v>
      </c>
      <c r="C436" s="65">
        <v>8</v>
      </c>
      <c r="D436" s="65">
        <v>3</v>
      </c>
      <c r="H436" s="65">
        <v>1</v>
      </c>
      <c r="I436" s="65">
        <v>6</v>
      </c>
      <c r="J436" s="65">
        <v>9</v>
      </c>
      <c r="K436" s="65">
        <v>6</v>
      </c>
      <c r="L436" s="65" t="s">
        <v>532</v>
      </c>
      <c r="M436" s="65" t="s">
        <v>1</v>
      </c>
      <c r="N436" s="65" t="s">
        <v>249</v>
      </c>
      <c r="O436" s="65">
        <v>14</v>
      </c>
      <c r="P436" s="65" t="s">
        <v>531</v>
      </c>
    </row>
    <row r="437" spans="1:16" s="65" customFormat="1" x14ac:dyDescent="0.25">
      <c r="A437" s="287" t="s">
        <v>530</v>
      </c>
      <c r="B437" s="292">
        <v>14</v>
      </c>
      <c r="C437" s="65">
        <v>9</v>
      </c>
      <c r="D437" s="65">
        <v>3</v>
      </c>
      <c r="H437" s="65">
        <v>3</v>
      </c>
      <c r="M437" s="65" t="s">
        <v>1</v>
      </c>
      <c r="N437" s="65" t="s">
        <v>249</v>
      </c>
      <c r="O437" s="65">
        <v>14</v>
      </c>
    </row>
    <row r="438" spans="1:16" s="65" customFormat="1" x14ac:dyDescent="0.25">
      <c r="A438" s="287" t="s">
        <v>530</v>
      </c>
      <c r="B438" s="292">
        <v>14</v>
      </c>
      <c r="C438" s="65">
        <v>10</v>
      </c>
      <c r="D438" s="65">
        <v>3</v>
      </c>
      <c r="H438" s="65">
        <v>0</v>
      </c>
      <c r="M438" s="65" t="s">
        <v>1</v>
      </c>
      <c r="N438" s="65" t="s">
        <v>249</v>
      </c>
      <c r="O438" s="65">
        <v>14</v>
      </c>
    </row>
    <row r="439" spans="1:16" s="65" customFormat="1" x14ac:dyDescent="0.25">
      <c r="A439" s="287" t="s">
        <v>530</v>
      </c>
      <c r="B439" s="292">
        <v>14</v>
      </c>
      <c r="C439" s="65">
        <v>11</v>
      </c>
      <c r="D439" s="65">
        <v>3</v>
      </c>
      <c r="H439" s="65">
        <v>1</v>
      </c>
      <c r="I439" s="65">
        <v>6</v>
      </c>
      <c r="J439" s="65">
        <v>12</v>
      </c>
      <c r="K439" s="65">
        <v>32</v>
      </c>
      <c r="L439" s="65" t="s">
        <v>534</v>
      </c>
      <c r="M439" s="65" t="s">
        <v>1</v>
      </c>
      <c r="N439" s="65" t="s">
        <v>249</v>
      </c>
      <c r="O439" s="65">
        <v>15</v>
      </c>
      <c r="P439" s="65" t="s">
        <v>533</v>
      </c>
    </row>
    <row r="440" spans="1:16" s="65" customFormat="1" x14ac:dyDescent="0.25">
      <c r="A440" s="287" t="s">
        <v>530</v>
      </c>
      <c r="B440" s="292">
        <v>14</v>
      </c>
      <c r="C440" s="65">
        <v>12</v>
      </c>
      <c r="D440" s="65">
        <v>3</v>
      </c>
      <c r="H440" s="65">
        <v>1</v>
      </c>
      <c r="I440" s="65">
        <v>6</v>
      </c>
      <c r="J440" s="65">
        <v>29</v>
      </c>
      <c r="K440" s="65">
        <v>14</v>
      </c>
      <c r="L440" s="65" t="s">
        <v>536</v>
      </c>
      <c r="M440" s="65" t="s">
        <v>1</v>
      </c>
      <c r="N440" s="65" t="s">
        <v>249</v>
      </c>
      <c r="O440" s="65">
        <v>16</v>
      </c>
      <c r="P440" s="65" t="s">
        <v>535</v>
      </c>
    </row>
    <row r="441" spans="1:16" s="65" customFormat="1" x14ac:dyDescent="0.25">
      <c r="A441" s="287" t="s">
        <v>530</v>
      </c>
      <c r="B441" s="292">
        <v>14</v>
      </c>
      <c r="C441" s="65">
        <v>13</v>
      </c>
      <c r="D441" s="65">
        <v>4</v>
      </c>
      <c r="H441" s="65">
        <v>0</v>
      </c>
      <c r="M441" s="65" t="s">
        <v>1</v>
      </c>
      <c r="N441" s="65" t="s">
        <v>249</v>
      </c>
      <c r="O441" s="65">
        <v>16</v>
      </c>
    </row>
    <row r="442" spans="1:16" s="65" customFormat="1" x14ac:dyDescent="0.25">
      <c r="A442" s="287" t="s">
        <v>530</v>
      </c>
      <c r="B442" s="292">
        <v>14</v>
      </c>
      <c r="C442" s="65">
        <v>14</v>
      </c>
      <c r="D442" s="65">
        <v>3</v>
      </c>
      <c r="H442" s="65">
        <v>0</v>
      </c>
      <c r="M442" s="65" t="s">
        <v>1</v>
      </c>
      <c r="N442" s="65" t="s">
        <v>249</v>
      </c>
      <c r="O442" s="65">
        <v>16</v>
      </c>
    </row>
    <row r="443" spans="1:16" s="65" customFormat="1" x14ac:dyDescent="0.25">
      <c r="A443" s="287" t="s">
        <v>530</v>
      </c>
      <c r="B443" s="292">
        <v>14</v>
      </c>
      <c r="C443" s="65">
        <v>15</v>
      </c>
      <c r="D443" s="65">
        <v>3</v>
      </c>
      <c r="H443" s="65">
        <v>0</v>
      </c>
      <c r="M443" s="65" t="s">
        <v>1</v>
      </c>
      <c r="N443" s="65" t="s">
        <v>249</v>
      </c>
      <c r="O443" s="65">
        <v>16</v>
      </c>
    </row>
    <row r="444" spans="1:16" s="65" customFormat="1" x14ac:dyDescent="0.25">
      <c r="A444" s="287" t="s">
        <v>530</v>
      </c>
      <c r="B444" s="292">
        <v>14</v>
      </c>
      <c r="C444" s="65">
        <v>17</v>
      </c>
      <c r="D444" s="65" t="s">
        <v>50</v>
      </c>
      <c r="H444" s="65">
        <v>0</v>
      </c>
      <c r="M444" s="65" t="s">
        <v>1</v>
      </c>
      <c r="N444" s="65" t="s">
        <v>249</v>
      </c>
      <c r="O444" s="65">
        <v>16</v>
      </c>
    </row>
    <row r="445" spans="1:16" s="65" customFormat="1" x14ac:dyDescent="0.25">
      <c r="A445" s="287" t="s">
        <v>530</v>
      </c>
      <c r="B445" s="292">
        <v>14</v>
      </c>
      <c r="C445" s="65">
        <v>18</v>
      </c>
      <c r="D445" s="65" t="s">
        <v>50</v>
      </c>
      <c r="H445" s="65">
        <v>0</v>
      </c>
      <c r="M445" s="65" t="s">
        <v>1</v>
      </c>
      <c r="N445" s="65" t="s">
        <v>249</v>
      </c>
      <c r="O445" s="65">
        <v>16</v>
      </c>
    </row>
    <row r="446" spans="1:16" s="65" customFormat="1" x14ac:dyDescent="0.25">
      <c r="A446" s="287" t="s">
        <v>530</v>
      </c>
      <c r="B446" s="292">
        <v>14</v>
      </c>
      <c r="C446" s="65">
        <v>19</v>
      </c>
      <c r="D446" s="65" t="s">
        <v>50</v>
      </c>
      <c r="H446" s="65">
        <v>0</v>
      </c>
      <c r="M446" s="65" t="s">
        <v>1</v>
      </c>
      <c r="N446" s="65" t="s">
        <v>249</v>
      </c>
      <c r="O446" s="65">
        <v>16</v>
      </c>
    </row>
    <row r="447" spans="1:16" s="65" customFormat="1" x14ac:dyDescent="0.25">
      <c r="A447" s="287" t="s">
        <v>530</v>
      </c>
      <c r="B447" s="292">
        <v>14</v>
      </c>
      <c r="C447" s="65">
        <v>20</v>
      </c>
      <c r="D447" s="65" t="s">
        <v>50</v>
      </c>
      <c r="H447" s="65">
        <v>0</v>
      </c>
      <c r="M447" s="65" t="s">
        <v>1</v>
      </c>
      <c r="N447" s="65" t="s">
        <v>249</v>
      </c>
      <c r="O447" s="65">
        <v>16</v>
      </c>
    </row>
    <row r="448" spans="1:16" s="65" customFormat="1" x14ac:dyDescent="0.25">
      <c r="A448" s="287" t="s">
        <v>530</v>
      </c>
      <c r="B448" s="292">
        <v>14</v>
      </c>
      <c r="C448" s="65">
        <v>21</v>
      </c>
      <c r="D448" s="65" t="s">
        <v>50</v>
      </c>
      <c r="H448" s="65">
        <v>0</v>
      </c>
      <c r="M448" s="65" t="s">
        <v>1</v>
      </c>
      <c r="N448" s="65" t="s">
        <v>249</v>
      </c>
      <c r="O448" s="65">
        <v>16</v>
      </c>
    </row>
    <row r="449" spans="1:15" s="65" customFormat="1" x14ac:dyDescent="0.25">
      <c r="A449" s="287" t="s">
        <v>530</v>
      </c>
      <c r="B449" s="292">
        <v>14</v>
      </c>
      <c r="C449" s="65">
        <v>22</v>
      </c>
      <c r="D449" s="65" t="s">
        <v>50</v>
      </c>
      <c r="H449" s="65">
        <v>0</v>
      </c>
      <c r="M449" s="65" t="s">
        <v>1</v>
      </c>
      <c r="N449" s="65" t="s">
        <v>249</v>
      </c>
      <c r="O449" s="65">
        <v>16</v>
      </c>
    </row>
    <row r="450" spans="1:15" s="65" customFormat="1" x14ac:dyDescent="0.25">
      <c r="A450" s="287" t="s">
        <v>530</v>
      </c>
      <c r="B450" s="292">
        <v>14</v>
      </c>
      <c r="C450" s="65">
        <v>23</v>
      </c>
      <c r="D450" s="65" t="s">
        <v>50</v>
      </c>
      <c r="H450" s="65">
        <v>0</v>
      </c>
      <c r="M450" s="65" t="s">
        <v>1</v>
      </c>
      <c r="N450" s="65" t="s">
        <v>249</v>
      </c>
      <c r="O450" s="65">
        <v>16</v>
      </c>
    </row>
    <row r="451" spans="1:15" s="65" customFormat="1" x14ac:dyDescent="0.25">
      <c r="A451" s="287" t="s">
        <v>530</v>
      </c>
      <c r="B451" s="292">
        <v>14</v>
      </c>
      <c r="C451" s="65">
        <v>24</v>
      </c>
      <c r="D451" s="65" t="s">
        <v>50</v>
      </c>
      <c r="H451" s="65">
        <v>0</v>
      </c>
      <c r="M451" s="65" t="s">
        <v>1</v>
      </c>
      <c r="N451" s="65" t="s">
        <v>249</v>
      </c>
      <c r="O451" s="65">
        <v>16</v>
      </c>
    </row>
    <row r="452" spans="1:15" s="65" customFormat="1" x14ac:dyDescent="0.25">
      <c r="A452" s="287" t="s">
        <v>530</v>
      </c>
      <c r="B452" s="292">
        <v>14</v>
      </c>
      <c r="C452" s="65">
        <v>25</v>
      </c>
      <c r="D452" s="65" t="s">
        <v>50</v>
      </c>
      <c r="H452" s="65">
        <v>0</v>
      </c>
      <c r="M452" s="65" t="s">
        <v>1</v>
      </c>
      <c r="N452" s="65" t="s">
        <v>249</v>
      </c>
      <c r="O452" s="65">
        <v>16</v>
      </c>
    </row>
    <row r="453" spans="1:15" s="65" customFormat="1" x14ac:dyDescent="0.25">
      <c r="A453" s="287" t="s">
        <v>530</v>
      </c>
      <c r="B453" s="292">
        <v>14</v>
      </c>
      <c r="C453" s="65">
        <v>26</v>
      </c>
      <c r="D453" s="65" t="s">
        <v>50</v>
      </c>
      <c r="H453" s="65">
        <v>0</v>
      </c>
      <c r="M453" s="65" t="s">
        <v>1</v>
      </c>
      <c r="N453" s="65" t="s">
        <v>249</v>
      </c>
      <c r="O453" s="65">
        <v>16</v>
      </c>
    </row>
    <row r="454" spans="1:15" s="65" customFormat="1" x14ac:dyDescent="0.25">
      <c r="A454" s="287" t="s">
        <v>530</v>
      </c>
      <c r="B454" s="292">
        <v>14</v>
      </c>
      <c r="C454" s="65">
        <v>27</v>
      </c>
      <c r="D454" s="65" t="s">
        <v>50</v>
      </c>
      <c r="H454" s="65">
        <v>0</v>
      </c>
      <c r="M454" s="65" t="s">
        <v>1</v>
      </c>
      <c r="N454" s="65" t="s">
        <v>249</v>
      </c>
      <c r="O454" s="65">
        <v>16</v>
      </c>
    </row>
    <row r="455" spans="1:15" s="78" customFormat="1" ht="15" customHeight="1" x14ac:dyDescent="0.25">
      <c r="A455" s="315" t="s">
        <v>696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249</v>
      </c>
      <c r="O455" s="78">
        <v>16</v>
      </c>
    </row>
    <row r="456" spans="1:15" s="78" customFormat="1" x14ac:dyDescent="0.25">
      <c r="A456" s="315" t="s">
        <v>696</v>
      </c>
      <c r="B456" s="295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249</v>
      </c>
      <c r="O456" s="78">
        <v>16</v>
      </c>
    </row>
    <row r="457" spans="1:15" s="78" customFormat="1" x14ac:dyDescent="0.25">
      <c r="A457" s="315" t="s">
        <v>696</v>
      </c>
      <c r="B457" s="295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249</v>
      </c>
      <c r="O457" s="78">
        <v>16</v>
      </c>
    </row>
    <row r="458" spans="1:15" s="78" customFormat="1" x14ac:dyDescent="0.25">
      <c r="A458" s="315" t="s">
        <v>696</v>
      </c>
      <c r="B458" s="295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249</v>
      </c>
      <c r="O458" s="78">
        <v>16</v>
      </c>
    </row>
    <row r="459" spans="1:15" s="78" customFormat="1" x14ac:dyDescent="0.25">
      <c r="A459" s="315" t="s">
        <v>696</v>
      </c>
      <c r="B459" s="295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249</v>
      </c>
      <c r="O459" s="78">
        <v>16</v>
      </c>
    </row>
    <row r="460" spans="1:15" s="78" customFormat="1" x14ac:dyDescent="0.25">
      <c r="A460" s="315" t="s">
        <v>696</v>
      </c>
      <c r="B460" s="295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249</v>
      </c>
      <c r="O460" s="78">
        <v>16</v>
      </c>
    </row>
    <row r="461" spans="1:15" s="78" customFormat="1" x14ac:dyDescent="0.25">
      <c r="A461" s="315" t="s">
        <v>696</v>
      </c>
      <c r="B461" s="295">
        <v>17</v>
      </c>
      <c r="C461" s="78" t="s">
        <v>491</v>
      </c>
      <c r="D461" s="78">
        <v>3</v>
      </c>
      <c r="H461" s="78">
        <v>0</v>
      </c>
      <c r="M461" s="78" t="s">
        <v>1</v>
      </c>
      <c r="N461" s="78" t="s">
        <v>249</v>
      </c>
      <c r="O461" s="78">
        <v>16</v>
      </c>
    </row>
    <row r="462" spans="1:15" s="78" customFormat="1" x14ac:dyDescent="0.25">
      <c r="A462" s="315" t="s">
        <v>696</v>
      </c>
      <c r="B462" s="295">
        <v>17</v>
      </c>
      <c r="C462" s="78">
        <v>7</v>
      </c>
      <c r="D462" s="78">
        <v>3</v>
      </c>
      <c r="H462" s="78">
        <v>0</v>
      </c>
      <c r="M462" s="78" t="s">
        <v>1</v>
      </c>
      <c r="N462" s="78" t="s">
        <v>249</v>
      </c>
      <c r="O462" s="78">
        <v>16</v>
      </c>
    </row>
    <row r="463" spans="1:15" s="78" customFormat="1" x14ac:dyDescent="0.25">
      <c r="A463" s="315" t="s">
        <v>696</v>
      </c>
      <c r="B463" s="295">
        <v>17</v>
      </c>
      <c r="C463" s="78">
        <v>8</v>
      </c>
      <c r="D463" s="78">
        <v>3</v>
      </c>
      <c r="H463" s="78">
        <v>0</v>
      </c>
      <c r="M463" s="78" t="s">
        <v>1</v>
      </c>
      <c r="N463" s="78" t="s">
        <v>249</v>
      </c>
      <c r="O463" s="78">
        <v>16</v>
      </c>
    </row>
    <row r="464" spans="1:15" s="78" customFormat="1" x14ac:dyDescent="0.25">
      <c r="A464" s="315" t="s">
        <v>696</v>
      </c>
      <c r="B464" s="295">
        <v>17</v>
      </c>
      <c r="C464" s="78">
        <v>9</v>
      </c>
      <c r="D464" s="78">
        <v>3</v>
      </c>
      <c r="H464" s="78">
        <v>0</v>
      </c>
      <c r="M464" s="78" t="s">
        <v>1</v>
      </c>
      <c r="N464" s="78" t="s">
        <v>249</v>
      </c>
      <c r="O464" s="78">
        <v>16</v>
      </c>
    </row>
    <row r="465" spans="1:15" s="78" customFormat="1" x14ac:dyDescent="0.25">
      <c r="A465" s="315" t="s">
        <v>696</v>
      </c>
      <c r="B465" s="295">
        <v>17</v>
      </c>
      <c r="C465" s="78">
        <v>10</v>
      </c>
      <c r="D465" s="78">
        <v>3</v>
      </c>
      <c r="H465" s="78">
        <v>0</v>
      </c>
      <c r="M465" s="78" t="s">
        <v>1</v>
      </c>
      <c r="N465" s="78" t="s">
        <v>249</v>
      </c>
      <c r="O465" s="78">
        <v>16</v>
      </c>
    </row>
    <row r="466" spans="1:15" s="78" customFormat="1" x14ac:dyDescent="0.25">
      <c r="A466" s="315" t="s">
        <v>696</v>
      </c>
      <c r="B466" s="295">
        <v>17</v>
      </c>
      <c r="C466" s="78">
        <v>11</v>
      </c>
      <c r="D466" s="78">
        <v>3</v>
      </c>
      <c r="H466" s="78">
        <v>0</v>
      </c>
      <c r="M466" s="78" t="s">
        <v>1</v>
      </c>
      <c r="N466" s="78" t="s">
        <v>249</v>
      </c>
      <c r="O466" s="78">
        <v>16</v>
      </c>
    </row>
    <row r="467" spans="1:15" s="78" customFormat="1" x14ac:dyDescent="0.25">
      <c r="A467" s="315" t="s">
        <v>696</v>
      </c>
      <c r="B467" s="295">
        <v>17</v>
      </c>
      <c r="C467" s="78">
        <v>12</v>
      </c>
      <c r="D467" s="78">
        <v>3</v>
      </c>
      <c r="H467" s="78">
        <v>0</v>
      </c>
      <c r="M467" s="78" t="s">
        <v>1</v>
      </c>
      <c r="N467" s="78" t="s">
        <v>249</v>
      </c>
      <c r="O467" s="78">
        <v>16</v>
      </c>
    </row>
    <row r="468" spans="1:15" s="78" customFormat="1" x14ac:dyDescent="0.25">
      <c r="A468" s="315" t="s">
        <v>696</v>
      </c>
      <c r="B468" s="295">
        <v>17</v>
      </c>
      <c r="C468" s="78">
        <v>13</v>
      </c>
      <c r="D468" s="78">
        <v>4</v>
      </c>
      <c r="H468" s="78">
        <v>0</v>
      </c>
      <c r="M468" s="78" t="s">
        <v>1</v>
      </c>
      <c r="N468" s="78" t="s">
        <v>249</v>
      </c>
      <c r="O468" s="78">
        <v>16</v>
      </c>
    </row>
    <row r="469" spans="1:15" s="78" customFormat="1" x14ac:dyDescent="0.25">
      <c r="A469" s="315" t="s">
        <v>696</v>
      </c>
      <c r="B469" s="295">
        <v>17</v>
      </c>
      <c r="C469" s="78">
        <v>14</v>
      </c>
      <c r="D469" s="78">
        <v>3</v>
      </c>
      <c r="H469" s="78">
        <v>0</v>
      </c>
      <c r="M469" s="78" t="s">
        <v>1</v>
      </c>
      <c r="N469" s="78" t="s">
        <v>249</v>
      </c>
      <c r="O469" s="78">
        <v>16</v>
      </c>
    </row>
    <row r="470" spans="1:15" s="78" customFormat="1" x14ac:dyDescent="0.25">
      <c r="A470" s="315" t="s">
        <v>696</v>
      </c>
      <c r="B470" s="295">
        <v>17</v>
      </c>
      <c r="C470" s="78">
        <v>15</v>
      </c>
      <c r="D470" s="78">
        <v>3</v>
      </c>
      <c r="H470" s="78">
        <v>0</v>
      </c>
      <c r="M470" s="78" t="s">
        <v>1</v>
      </c>
      <c r="N470" s="78" t="s">
        <v>249</v>
      </c>
      <c r="O470" s="78">
        <v>16</v>
      </c>
    </row>
    <row r="471" spans="1:15" s="78" customFormat="1" x14ac:dyDescent="0.25">
      <c r="A471" s="315" t="s">
        <v>696</v>
      </c>
      <c r="B471" s="295">
        <v>17</v>
      </c>
      <c r="C471" s="78">
        <v>17</v>
      </c>
      <c r="D471" s="78" t="s">
        <v>50</v>
      </c>
      <c r="H471" s="78">
        <v>0</v>
      </c>
      <c r="M471" s="78" t="s">
        <v>1</v>
      </c>
      <c r="N471" s="78" t="s">
        <v>249</v>
      </c>
      <c r="O471" s="78">
        <v>16</v>
      </c>
    </row>
    <row r="472" spans="1:15" s="78" customFormat="1" x14ac:dyDescent="0.25">
      <c r="A472" s="315" t="s">
        <v>696</v>
      </c>
      <c r="B472" s="295">
        <v>17</v>
      </c>
      <c r="C472" s="78">
        <v>18</v>
      </c>
      <c r="D472" s="78" t="s">
        <v>50</v>
      </c>
      <c r="H472" s="78">
        <v>0</v>
      </c>
      <c r="M472" s="78" t="s">
        <v>1</v>
      </c>
      <c r="N472" s="78" t="s">
        <v>249</v>
      </c>
      <c r="O472" s="78">
        <v>16</v>
      </c>
    </row>
    <row r="473" spans="1:15" s="78" customFormat="1" x14ac:dyDescent="0.25">
      <c r="A473" s="315" t="s">
        <v>696</v>
      </c>
      <c r="B473" s="295">
        <v>17</v>
      </c>
      <c r="C473" s="78">
        <v>19</v>
      </c>
      <c r="D473" s="78" t="s">
        <v>50</v>
      </c>
      <c r="H473" s="78">
        <v>0</v>
      </c>
      <c r="M473" s="78" t="s">
        <v>1</v>
      </c>
      <c r="N473" s="78" t="s">
        <v>249</v>
      </c>
      <c r="O473" s="78">
        <v>16</v>
      </c>
    </row>
    <row r="474" spans="1:15" s="78" customFormat="1" x14ac:dyDescent="0.25">
      <c r="A474" s="315" t="s">
        <v>696</v>
      </c>
      <c r="B474" s="295">
        <v>17</v>
      </c>
      <c r="C474" s="78">
        <v>20</v>
      </c>
      <c r="D474" s="78" t="s">
        <v>50</v>
      </c>
      <c r="H474" s="78">
        <v>0</v>
      </c>
      <c r="M474" s="78" t="s">
        <v>1</v>
      </c>
      <c r="N474" s="78" t="s">
        <v>249</v>
      </c>
      <c r="O474" s="78">
        <v>16</v>
      </c>
    </row>
    <row r="475" spans="1:15" s="78" customFormat="1" x14ac:dyDescent="0.25">
      <c r="A475" s="315" t="s">
        <v>696</v>
      </c>
      <c r="B475" s="295">
        <v>17</v>
      </c>
      <c r="C475" s="78">
        <v>21</v>
      </c>
      <c r="D475" s="78" t="s">
        <v>50</v>
      </c>
      <c r="H475" s="78">
        <v>0</v>
      </c>
      <c r="M475" s="78" t="s">
        <v>1</v>
      </c>
      <c r="N475" s="78" t="s">
        <v>249</v>
      </c>
      <c r="O475" s="78">
        <v>16</v>
      </c>
    </row>
    <row r="476" spans="1:15" s="78" customFormat="1" x14ac:dyDescent="0.25">
      <c r="A476" s="315" t="s">
        <v>696</v>
      </c>
      <c r="B476" s="295">
        <v>17</v>
      </c>
      <c r="C476" s="78">
        <v>22</v>
      </c>
      <c r="D476" s="78" t="s">
        <v>50</v>
      </c>
      <c r="H476" s="78">
        <v>0</v>
      </c>
      <c r="M476" s="78" t="s">
        <v>1</v>
      </c>
      <c r="N476" s="78" t="s">
        <v>249</v>
      </c>
      <c r="O476" s="78">
        <v>16</v>
      </c>
    </row>
    <row r="477" spans="1:15" s="78" customFormat="1" x14ac:dyDescent="0.25">
      <c r="A477" s="315" t="s">
        <v>696</v>
      </c>
      <c r="B477" s="295">
        <v>17</v>
      </c>
      <c r="C477" s="78">
        <v>23</v>
      </c>
      <c r="D477" s="78" t="s">
        <v>50</v>
      </c>
      <c r="H477" s="78">
        <v>0</v>
      </c>
      <c r="M477" s="78" t="s">
        <v>1</v>
      </c>
      <c r="N477" s="78" t="s">
        <v>249</v>
      </c>
      <c r="O477" s="78">
        <v>16</v>
      </c>
    </row>
    <row r="478" spans="1:15" s="78" customFormat="1" x14ac:dyDescent="0.25">
      <c r="A478" s="315" t="s">
        <v>696</v>
      </c>
      <c r="B478" s="295">
        <v>17</v>
      </c>
      <c r="C478" s="78">
        <v>24</v>
      </c>
      <c r="D478" s="78" t="s">
        <v>50</v>
      </c>
      <c r="H478" s="78">
        <v>0</v>
      </c>
      <c r="M478" s="78" t="s">
        <v>1</v>
      </c>
      <c r="N478" s="78" t="s">
        <v>249</v>
      </c>
      <c r="O478" s="78">
        <v>16</v>
      </c>
    </row>
    <row r="479" spans="1:15" s="78" customFormat="1" x14ac:dyDescent="0.25">
      <c r="A479" s="315" t="s">
        <v>696</v>
      </c>
      <c r="B479" s="295">
        <v>17</v>
      </c>
      <c r="C479" s="78">
        <v>25</v>
      </c>
      <c r="D479" s="78" t="s">
        <v>50</v>
      </c>
      <c r="H479" s="78">
        <v>0</v>
      </c>
      <c r="M479" s="78" t="s">
        <v>1</v>
      </c>
      <c r="N479" s="78" t="s">
        <v>249</v>
      </c>
      <c r="O479" s="78">
        <v>16</v>
      </c>
    </row>
    <row r="480" spans="1:15" s="78" customFormat="1" x14ac:dyDescent="0.25">
      <c r="A480" s="315" t="s">
        <v>696</v>
      </c>
      <c r="B480" s="295">
        <v>17</v>
      </c>
      <c r="C480" s="78">
        <v>26</v>
      </c>
      <c r="D480" s="78" t="s">
        <v>50</v>
      </c>
      <c r="H480" s="78">
        <v>0</v>
      </c>
      <c r="M480" s="78" t="s">
        <v>1</v>
      </c>
      <c r="N480" s="78" t="s">
        <v>249</v>
      </c>
      <c r="O480" s="78">
        <v>16</v>
      </c>
    </row>
    <row r="481" spans="1:15" s="78" customFormat="1" x14ac:dyDescent="0.25">
      <c r="A481" s="315" t="s">
        <v>696</v>
      </c>
      <c r="B481" s="295">
        <v>17</v>
      </c>
      <c r="C481" s="78">
        <v>27</v>
      </c>
      <c r="D481" s="78" t="s">
        <v>50</v>
      </c>
      <c r="H481" s="78">
        <v>0</v>
      </c>
      <c r="M481" s="78" t="s">
        <v>1</v>
      </c>
      <c r="N481" s="78" t="s">
        <v>249</v>
      </c>
      <c r="O481" s="78">
        <v>16</v>
      </c>
    </row>
    <row r="482" spans="1:15" s="78" customFormat="1" ht="15" customHeight="1" x14ac:dyDescent="0.25">
      <c r="A482" s="315" t="s">
        <v>696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249</v>
      </c>
      <c r="O482" s="78">
        <v>16</v>
      </c>
    </row>
    <row r="483" spans="1:15" s="78" customFormat="1" x14ac:dyDescent="0.25">
      <c r="A483" s="315" t="s">
        <v>696</v>
      </c>
      <c r="B483" s="295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249</v>
      </c>
      <c r="O483" s="78">
        <v>16</v>
      </c>
    </row>
    <row r="484" spans="1:15" s="78" customFormat="1" x14ac:dyDescent="0.25">
      <c r="A484" s="315" t="s">
        <v>696</v>
      </c>
      <c r="B484" s="295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249</v>
      </c>
      <c r="O484" s="78">
        <v>16</v>
      </c>
    </row>
    <row r="485" spans="1:15" s="78" customFormat="1" x14ac:dyDescent="0.25">
      <c r="A485" s="315" t="s">
        <v>696</v>
      </c>
      <c r="B485" s="295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249</v>
      </c>
      <c r="O485" s="78">
        <v>16</v>
      </c>
    </row>
    <row r="486" spans="1:15" s="78" customFormat="1" x14ac:dyDescent="0.25">
      <c r="A486" s="315" t="s">
        <v>696</v>
      </c>
      <c r="B486" s="295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249</v>
      </c>
      <c r="O486" s="78">
        <v>16</v>
      </c>
    </row>
    <row r="487" spans="1:15" s="78" customFormat="1" x14ac:dyDescent="0.25">
      <c r="A487" s="315" t="s">
        <v>696</v>
      </c>
      <c r="B487" s="295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249</v>
      </c>
      <c r="O487" s="78">
        <v>16</v>
      </c>
    </row>
    <row r="488" spans="1:15" s="78" customFormat="1" x14ac:dyDescent="0.25">
      <c r="A488" s="315" t="s">
        <v>696</v>
      </c>
      <c r="B488" s="295">
        <v>17</v>
      </c>
      <c r="C488" s="78" t="s">
        <v>491</v>
      </c>
      <c r="D488" s="78">
        <v>3</v>
      </c>
      <c r="H488" s="78">
        <v>0</v>
      </c>
      <c r="M488" s="78" t="s">
        <v>1</v>
      </c>
      <c r="N488" s="78" t="s">
        <v>249</v>
      </c>
      <c r="O488" s="78">
        <v>16</v>
      </c>
    </row>
    <row r="489" spans="1:15" s="78" customFormat="1" x14ac:dyDescent="0.25">
      <c r="A489" s="315" t="s">
        <v>696</v>
      </c>
      <c r="B489" s="295">
        <v>17</v>
      </c>
      <c r="C489" s="78">
        <v>7</v>
      </c>
      <c r="D489" s="78">
        <v>3</v>
      </c>
      <c r="H489" s="78">
        <v>0</v>
      </c>
      <c r="M489" s="78" t="s">
        <v>1</v>
      </c>
      <c r="N489" s="78" t="s">
        <v>249</v>
      </c>
      <c r="O489" s="78">
        <v>16</v>
      </c>
    </row>
    <row r="490" spans="1:15" s="78" customFormat="1" x14ac:dyDescent="0.25">
      <c r="A490" s="315" t="s">
        <v>696</v>
      </c>
      <c r="B490" s="295">
        <v>17</v>
      </c>
      <c r="C490" s="78">
        <v>8</v>
      </c>
      <c r="D490" s="78">
        <v>3</v>
      </c>
      <c r="H490" s="78">
        <v>0</v>
      </c>
      <c r="M490" s="78" t="s">
        <v>1</v>
      </c>
      <c r="N490" s="78" t="s">
        <v>249</v>
      </c>
      <c r="O490" s="78">
        <v>16</v>
      </c>
    </row>
    <row r="491" spans="1:15" s="78" customFormat="1" x14ac:dyDescent="0.25">
      <c r="A491" s="315" t="s">
        <v>696</v>
      </c>
      <c r="B491" s="295">
        <v>17</v>
      </c>
      <c r="C491" s="78">
        <v>9</v>
      </c>
      <c r="D491" s="78">
        <v>3</v>
      </c>
      <c r="H491" s="78">
        <v>0</v>
      </c>
      <c r="M491" s="78" t="s">
        <v>1</v>
      </c>
      <c r="N491" s="78" t="s">
        <v>249</v>
      </c>
      <c r="O491" s="78">
        <v>16</v>
      </c>
    </row>
    <row r="492" spans="1:15" s="78" customFormat="1" x14ac:dyDescent="0.25">
      <c r="A492" s="315" t="s">
        <v>696</v>
      </c>
      <c r="B492" s="295">
        <v>17</v>
      </c>
      <c r="C492" s="78">
        <v>10</v>
      </c>
      <c r="D492" s="78">
        <v>3</v>
      </c>
      <c r="H492" s="78">
        <v>0</v>
      </c>
      <c r="M492" s="78" t="s">
        <v>1</v>
      </c>
      <c r="N492" s="78" t="s">
        <v>249</v>
      </c>
      <c r="O492" s="78">
        <v>16</v>
      </c>
    </row>
    <row r="493" spans="1:15" s="78" customFormat="1" x14ac:dyDescent="0.25">
      <c r="A493" s="315" t="s">
        <v>696</v>
      </c>
      <c r="B493" s="295">
        <v>17</v>
      </c>
      <c r="C493" s="78">
        <v>11</v>
      </c>
      <c r="D493" s="78">
        <v>3</v>
      </c>
      <c r="H493" s="78">
        <v>0</v>
      </c>
      <c r="M493" s="78" t="s">
        <v>1</v>
      </c>
      <c r="N493" s="78" t="s">
        <v>249</v>
      </c>
      <c r="O493" s="78">
        <v>16</v>
      </c>
    </row>
    <row r="494" spans="1:15" s="78" customFormat="1" x14ac:dyDescent="0.25">
      <c r="A494" s="315" t="s">
        <v>696</v>
      </c>
      <c r="B494" s="295">
        <v>17</v>
      </c>
      <c r="C494" s="78">
        <v>12</v>
      </c>
      <c r="D494" s="78">
        <v>3</v>
      </c>
      <c r="H494" s="78">
        <v>0</v>
      </c>
      <c r="M494" s="78" t="s">
        <v>1</v>
      </c>
      <c r="N494" s="78" t="s">
        <v>249</v>
      </c>
      <c r="O494" s="78">
        <v>16</v>
      </c>
    </row>
    <row r="495" spans="1:15" s="78" customFormat="1" x14ac:dyDescent="0.25">
      <c r="A495" s="315" t="s">
        <v>696</v>
      </c>
      <c r="B495" s="295">
        <v>17</v>
      </c>
      <c r="C495" s="78">
        <v>13</v>
      </c>
      <c r="D495" s="78">
        <v>4</v>
      </c>
      <c r="H495" s="78">
        <v>0</v>
      </c>
      <c r="M495" s="78" t="s">
        <v>1</v>
      </c>
      <c r="N495" s="78" t="s">
        <v>249</v>
      </c>
      <c r="O495" s="78">
        <v>16</v>
      </c>
    </row>
    <row r="496" spans="1:15" s="78" customFormat="1" x14ac:dyDescent="0.25">
      <c r="A496" s="315" t="s">
        <v>696</v>
      </c>
      <c r="B496" s="295">
        <v>17</v>
      </c>
      <c r="C496" s="78">
        <v>14</v>
      </c>
      <c r="D496" s="78">
        <v>3</v>
      </c>
      <c r="H496" s="78">
        <v>0</v>
      </c>
      <c r="M496" s="78" t="s">
        <v>1</v>
      </c>
      <c r="N496" s="78" t="s">
        <v>249</v>
      </c>
      <c r="O496" s="78">
        <v>16</v>
      </c>
    </row>
    <row r="497" spans="1:15" s="78" customFormat="1" x14ac:dyDescent="0.25">
      <c r="A497" s="315" t="s">
        <v>696</v>
      </c>
      <c r="B497" s="295">
        <v>17</v>
      </c>
      <c r="C497" s="78">
        <v>15</v>
      </c>
      <c r="D497" s="78">
        <v>3</v>
      </c>
      <c r="H497" s="78">
        <v>0</v>
      </c>
      <c r="M497" s="78" t="s">
        <v>1</v>
      </c>
      <c r="N497" s="78" t="s">
        <v>249</v>
      </c>
      <c r="O497" s="78">
        <v>16</v>
      </c>
    </row>
    <row r="498" spans="1:15" s="78" customFormat="1" x14ac:dyDescent="0.25">
      <c r="A498" s="315" t="s">
        <v>696</v>
      </c>
      <c r="B498" s="295">
        <v>17</v>
      </c>
      <c r="C498" s="78">
        <v>17</v>
      </c>
      <c r="D498" s="78" t="s">
        <v>50</v>
      </c>
      <c r="H498" s="78">
        <v>0</v>
      </c>
      <c r="M498" s="78" t="s">
        <v>1</v>
      </c>
      <c r="N498" s="78" t="s">
        <v>249</v>
      </c>
      <c r="O498" s="78">
        <v>16</v>
      </c>
    </row>
    <row r="499" spans="1:15" s="78" customFormat="1" x14ac:dyDescent="0.25">
      <c r="A499" s="315" t="s">
        <v>696</v>
      </c>
      <c r="B499" s="295">
        <v>17</v>
      </c>
      <c r="C499" s="78">
        <v>18</v>
      </c>
      <c r="D499" s="78" t="s">
        <v>50</v>
      </c>
      <c r="H499" s="78">
        <v>0</v>
      </c>
      <c r="M499" s="78" t="s">
        <v>1</v>
      </c>
      <c r="N499" s="78" t="s">
        <v>249</v>
      </c>
      <c r="O499" s="78">
        <v>16</v>
      </c>
    </row>
    <row r="500" spans="1:15" s="78" customFormat="1" x14ac:dyDescent="0.25">
      <c r="A500" s="315" t="s">
        <v>696</v>
      </c>
      <c r="B500" s="295">
        <v>17</v>
      </c>
      <c r="C500" s="78">
        <v>19</v>
      </c>
      <c r="D500" s="78" t="s">
        <v>50</v>
      </c>
      <c r="H500" s="78">
        <v>0</v>
      </c>
      <c r="M500" s="78" t="s">
        <v>1</v>
      </c>
      <c r="N500" s="78" t="s">
        <v>249</v>
      </c>
      <c r="O500" s="78">
        <v>16</v>
      </c>
    </row>
    <row r="501" spans="1:15" s="78" customFormat="1" x14ac:dyDescent="0.25">
      <c r="A501" s="315" t="s">
        <v>696</v>
      </c>
      <c r="B501" s="295">
        <v>17</v>
      </c>
      <c r="C501" s="78">
        <v>20</v>
      </c>
      <c r="D501" s="78" t="s">
        <v>50</v>
      </c>
      <c r="H501" s="78">
        <v>0</v>
      </c>
      <c r="M501" s="78" t="s">
        <v>1</v>
      </c>
      <c r="N501" s="78" t="s">
        <v>249</v>
      </c>
      <c r="O501" s="78">
        <v>16</v>
      </c>
    </row>
    <row r="502" spans="1:15" s="78" customFormat="1" x14ac:dyDescent="0.25">
      <c r="A502" s="315" t="s">
        <v>696</v>
      </c>
      <c r="B502" s="295">
        <v>17</v>
      </c>
      <c r="C502" s="78">
        <v>21</v>
      </c>
      <c r="D502" s="78" t="s">
        <v>50</v>
      </c>
      <c r="H502" s="78">
        <v>0</v>
      </c>
      <c r="M502" s="78" t="s">
        <v>1</v>
      </c>
      <c r="N502" s="78" t="s">
        <v>249</v>
      </c>
      <c r="O502" s="78">
        <v>16</v>
      </c>
    </row>
    <row r="503" spans="1:15" s="78" customFormat="1" x14ac:dyDescent="0.25">
      <c r="A503" s="315" t="s">
        <v>696</v>
      </c>
      <c r="B503" s="295">
        <v>17</v>
      </c>
      <c r="C503" s="78">
        <v>22</v>
      </c>
      <c r="D503" s="78" t="s">
        <v>50</v>
      </c>
      <c r="H503" s="78">
        <v>0</v>
      </c>
      <c r="M503" s="78" t="s">
        <v>1</v>
      </c>
      <c r="N503" s="78" t="s">
        <v>249</v>
      </c>
      <c r="O503" s="78">
        <v>16</v>
      </c>
    </row>
    <row r="504" spans="1:15" s="78" customFormat="1" x14ac:dyDescent="0.25">
      <c r="A504" s="315" t="s">
        <v>696</v>
      </c>
      <c r="B504" s="295">
        <v>17</v>
      </c>
      <c r="C504" s="78">
        <v>23</v>
      </c>
      <c r="D504" s="78" t="s">
        <v>50</v>
      </c>
      <c r="H504" s="78">
        <v>0</v>
      </c>
      <c r="M504" s="78" t="s">
        <v>1</v>
      </c>
      <c r="N504" s="78" t="s">
        <v>249</v>
      </c>
      <c r="O504" s="78">
        <v>16</v>
      </c>
    </row>
    <row r="505" spans="1:15" s="78" customFormat="1" x14ac:dyDescent="0.25">
      <c r="A505" s="315" t="s">
        <v>696</v>
      </c>
      <c r="B505" s="295">
        <v>17</v>
      </c>
      <c r="C505" s="78">
        <v>24</v>
      </c>
      <c r="D505" s="78" t="s">
        <v>50</v>
      </c>
      <c r="H505" s="78">
        <v>0</v>
      </c>
      <c r="M505" s="78" t="s">
        <v>1</v>
      </c>
      <c r="N505" s="78" t="s">
        <v>249</v>
      </c>
      <c r="O505" s="78">
        <v>16</v>
      </c>
    </row>
    <row r="506" spans="1:15" s="78" customFormat="1" x14ac:dyDescent="0.25">
      <c r="A506" s="315" t="s">
        <v>696</v>
      </c>
      <c r="B506" s="295">
        <v>17</v>
      </c>
      <c r="C506" s="78">
        <v>25</v>
      </c>
      <c r="D506" s="78" t="s">
        <v>50</v>
      </c>
      <c r="H506" s="78">
        <v>0</v>
      </c>
      <c r="M506" s="78" t="s">
        <v>1</v>
      </c>
      <c r="N506" s="78" t="s">
        <v>249</v>
      </c>
      <c r="O506" s="78">
        <v>16</v>
      </c>
    </row>
    <row r="507" spans="1:15" s="78" customFormat="1" x14ac:dyDescent="0.25">
      <c r="A507" s="315" t="s">
        <v>696</v>
      </c>
      <c r="B507" s="295">
        <v>17</v>
      </c>
      <c r="C507" s="78">
        <v>26</v>
      </c>
      <c r="D507" s="78" t="s">
        <v>50</v>
      </c>
      <c r="H507" s="78">
        <v>0</v>
      </c>
      <c r="M507" s="78" t="s">
        <v>1</v>
      </c>
      <c r="N507" s="78" t="s">
        <v>249</v>
      </c>
      <c r="O507" s="78">
        <v>16</v>
      </c>
    </row>
    <row r="508" spans="1:15" s="78" customFormat="1" x14ac:dyDescent="0.25">
      <c r="A508" s="315" t="s">
        <v>696</v>
      </c>
      <c r="B508" s="295">
        <v>17</v>
      </c>
      <c r="C508" s="78">
        <v>27</v>
      </c>
      <c r="D508" s="78" t="s">
        <v>50</v>
      </c>
      <c r="H508" s="78">
        <v>0</v>
      </c>
      <c r="M508" s="78" t="s">
        <v>1</v>
      </c>
      <c r="N508" s="78" t="s">
        <v>249</v>
      </c>
      <c r="O508" s="78">
        <v>16</v>
      </c>
    </row>
    <row r="509" spans="1:15" s="78" customFormat="1" ht="15" customHeight="1" x14ac:dyDescent="0.25">
      <c r="A509" s="315" t="s">
        <v>696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249</v>
      </c>
      <c r="O509" s="78">
        <v>16</v>
      </c>
    </row>
    <row r="510" spans="1:15" s="78" customFormat="1" x14ac:dyDescent="0.25">
      <c r="A510" s="315" t="s">
        <v>696</v>
      </c>
      <c r="B510" s="295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249</v>
      </c>
      <c r="O510" s="78">
        <v>16</v>
      </c>
    </row>
    <row r="511" spans="1:15" s="78" customFormat="1" x14ac:dyDescent="0.25">
      <c r="A511" s="315" t="s">
        <v>696</v>
      </c>
      <c r="B511" s="295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249</v>
      </c>
      <c r="O511" s="78">
        <v>16</v>
      </c>
    </row>
    <row r="512" spans="1:15" s="78" customFormat="1" x14ac:dyDescent="0.25">
      <c r="A512" s="315" t="s">
        <v>696</v>
      </c>
      <c r="B512" s="295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249</v>
      </c>
      <c r="O512" s="78">
        <v>16</v>
      </c>
    </row>
    <row r="513" spans="1:15" s="78" customFormat="1" x14ac:dyDescent="0.25">
      <c r="A513" s="315" t="s">
        <v>696</v>
      </c>
      <c r="B513" s="295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249</v>
      </c>
      <c r="O513" s="78">
        <v>16</v>
      </c>
    </row>
    <row r="514" spans="1:15" s="78" customFormat="1" x14ac:dyDescent="0.25">
      <c r="A514" s="315" t="s">
        <v>696</v>
      </c>
      <c r="B514" s="295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249</v>
      </c>
      <c r="O514" s="78">
        <v>16</v>
      </c>
    </row>
    <row r="515" spans="1:15" s="78" customFormat="1" x14ac:dyDescent="0.25">
      <c r="A515" s="315" t="s">
        <v>696</v>
      </c>
      <c r="B515" s="295">
        <v>17</v>
      </c>
      <c r="C515" s="78" t="s">
        <v>491</v>
      </c>
      <c r="D515" s="78">
        <v>3</v>
      </c>
      <c r="H515" s="78">
        <v>0</v>
      </c>
      <c r="M515" s="78" t="s">
        <v>1</v>
      </c>
      <c r="N515" s="78" t="s">
        <v>249</v>
      </c>
      <c r="O515" s="78">
        <v>16</v>
      </c>
    </row>
    <row r="516" spans="1:15" s="78" customFormat="1" x14ac:dyDescent="0.25">
      <c r="A516" s="315" t="s">
        <v>696</v>
      </c>
      <c r="B516" s="295">
        <v>17</v>
      </c>
      <c r="C516" s="78">
        <v>7</v>
      </c>
      <c r="D516" s="78">
        <v>3</v>
      </c>
      <c r="H516" s="78">
        <v>0</v>
      </c>
      <c r="M516" s="78" t="s">
        <v>1</v>
      </c>
      <c r="N516" s="78" t="s">
        <v>249</v>
      </c>
      <c r="O516" s="78">
        <v>16</v>
      </c>
    </row>
    <row r="517" spans="1:15" s="78" customFormat="1" x14ac:dyDescent="0.25">
      <c r="A517" s="315" t="s">
        <v>696</v>
      </c>
      <c r="B517" s="295">
        <v>17</v>
      </c>
      <c r="C517" s="78">
        <v>8</v>
      </c>
      <c r="D517" s="78">
        <v>3</v>
      </c>
      <c r="H517" s="78">
        <v>0</v>
      </c>
      <c r="M517" s="78" t="s">
        <v>1</v>
      </c>
      <c r="N517" s="78" t="s">
        <v>249</v>
      </c>
      <c r="O517" s="78">
        <v>16</v>
      </c>
    </row>
    <row r="518" spans="1:15" s="78" customFormat="1" x14ac:dyDescent="0.25">
      <c r="A518" s="315" t="s">
        <v>696</v>
      </c>
      <c r="B518" s="295">
        <v>17</v>
      </c>
      <c r="C518" s="78">
        <v>9</v>
      </c>
      <c r="D518" s="78">
        <v>3</v>
      </c>
      <c r="H518" s="78">
        <v>0</v>
      </c>
      <c r="M518" s="78" t="s">
        <v>1</v>
      </c>
      <c r="N518" s="78" t="s">
        <v>249</v>
      </c>
      <c r="O518" s="78">
        <v>16</v>
      </c>
    </row>
    <row r="519" spans="1:15" s="78" customFormat="1" x14ac:dyDescent="0.25">
      <c r="A519" s="315" t="s">
        <v>696</v>
      </c>
      <c r="B519" s="295">
        <v>17</v>
      </c>
      <c r="C519" s="78">
        <v>10</v>
      </c>
      <c r="D519" s="78">
        <v>3</v>
      </c>
      <c r="H519" s="78">
        <v>0</v>
      </c>
      <c r="M519" s="78" t="s">
        <v>1</v>
      </c>
      <c r="N519" s="78" t="s">
        <v>249</v>
      </c>
      <c r="O519" s="78">
        <v>16</v>
      </c>
    </row>
    <row r="520" spans="1:15" s="78" customFormat="1" x14ac:dyDescent="0.25">
      <c r="A520" s="315" t="s">
        <v>696</v>
      </c>
      <c r="B520" s="295">
        <v>17</v>
      </c>
      <c r="C520" s="78">
        <v>11</v>
      </c>
      <c r="D520" s="78">
        <v>3</v>
      </c>
      <c r="H520" s="78">
        <v>0</v>
      </c>
      <c r="M520" s="78" t="s">
        <v>1</v>
      </c>
      <c r="N520" s="78" t="s">
        <v>249</v>
      </c>
      <c r="O520" s="78">
        <v>16</v>
      </c>
    </row>
    <row r="521" spans="1:15" s="78" customFormat="1" x14ac:dyDescent="0.25">
      <c r="A521" s="315" t="s">
        <v>696</v>
      </c>
      <c r="B521" s="295">
        <v>17</v>
      </c>
      <c r="C521" s="78">
        <v>12</v>
      </c>
      <c r="D521" s="78">
        <v>3</v>
      </c>
      <c r="H521" s="78">
        <v>0</v>
      </c>
      <c r="M521" s="78" t="s">
        <v>1</v>
      </c>
      <c r="N521" s="78" t="s">
        <v>249</v>
      </c>
      <c r="O521" s="78">
        <v>16</v>
      </c>
    </row>
    <row r="522" spans="1:15" s="78" customFormat="1" x14ac:dyDescent="0.25">
      <c r="A522" s="315" t="s">
        <v>696</v>
      </c>
      <c r="B522" s="295">
        <v>17</v>
      </c>
      <c r="C522" s="78">
        <v>13</v>
      </c>
      <c r="D522" s="78">
        <v>4</v>
      </c>
      <c r="H522" s="78">
        <v>0</v>
      </c>
      <c r="M522" s="78" t="s">
        <v>1</v>
      </c>
      <c r="N522" s="78" t="s">
        <v>249</v>
      </c>
      <c r="O522" s="78">
        <v>16</v>
      </c>
    </row>
    <row r="523" spans="1:15" s="78" customFormat="1" x14ac:dyDescent="0.25">
      <c r="A523" s="315" t="s">
        <v>696</v>
      </c>
      <c r="B523" s="295">
        <v>17</v>
      </c>
      <c r="C523" s="78">
        <v>14</v>
      </c>
      <c r="D523" s="78">
        <v>3</v>
      </c>
      <c r="H523" s="78">
        <v>0</v>
      </c>
      <c r="M523" s="78" t="s">
        <v>1</v>
      </c>
      <c r="N523" s="78" t="s">
        <v>249</v>
      </c>
      <c r="O523" s="78">
        <v>16</v>
      </c>
    </row>
    <row r="524" spans="1:15" s="78" customFormat="1" x14ac:dyDescent="0.25">
      <c r="A524" s="315" t="s">
        <v>696</v>
      </c>
      <c r="B524" s="295">
        <v>17</v>
      </c>
      <c r="C524" s="78">
        <v>15</v>
      </c>
      <c r="D524" s="78">
        <v>3</v>
      </c>
      <c r="H524" s="78">
        <v>0</v>
      </c>
      <c r="M524" s="78" t="s">
        <v>1</v>
      </c>
      <c r="N524" s="78" t="s">
        <v>249</v>
      </c>
      <c r="O524" s="78">
        <v>16</v>
      </c>
    </row>
    <row r="525" spans="1:15" s="78" customFormat="1" x14ac:dyDescent="0.25">
      <c r="A525" s="315" t="s">
        <v>696</v>
      </c>
      <c r="B525" s="295">
        <v>17</v>
      </c>
      <c r="C525" s="78">
        <v>17</v>
      </c>
      <c r="D525" s="78" t="s">
        <v>50</v>
      </c>
      <c r="H525" s="78">
        <v>0</v>
      </c>
      <c r="M525" s="78" t="s">
        <v>1</v>
      </c>
      <c r="N525" s="78" t="s">
        <v>249</v>
      </c>
      <c r="O525" s="78">
        <v>16</v>
      </c>
    </row>
    <row r="526" spans="1:15" s="78" customFormat="1" x14ac:dyDescent="0.25">
      <c r="A526" s="315" t="s">
        <v>696</v>
      </c>
      <c r="B526" s="295">
        <v>17</v>
      </c>
      <c r="C526" s="78">
        <v>18</v>
      </c>
      <c r="D526" s="78" t="s">
        <v>50</v>
      </c>
      <c r="H526" s="78">
        <v>0</v>
      </c>
      <c r="M526" s="78" t="s">
        <v>1</v>
      </c>
      <c r="N526" s="78" t="s">
        <v>249</v>
      </c>
      <c r="O526" s="78">
        <v>16</v>
      </c>
    </row>
    <row r="527" spans="1:15" s="78" customFormat="1" x14ac:dyDescent="0.25">
      <c r="A527" s="315" t="s">
        <v>696</v>
      </c>
      <c r="B527" s="295">
        <v>17</v>
      </c>
      <c r="C527" s="78">
        <v>19</v>
      </c>
      <c r="D527" s="78" t="s">
        <v>50</v>
      </c>
      <c r="H527" s="78">
        <v>0</v>
      </c>
      <c r="M527" s="78" t="s">
        <v>1</v>
      </c>
      <c r="N527" s="78" t="s">
        <v>249</v>
      </c>
      <c r="O527" s="78">
        <v>16</v>
      </c>
    </row>
    <row r="528" spans="1:15" s="78" customFormat="1" x14ac:dyDescent="0.25">
      <c r="A528" s="315" t="s">
        <v>696</v>
      </c>
      <c r="B528" s="295">
        <v>17</v>
      </c>
      <c r="C528" s="78">
        <v>20</v>
      </c>
      <c r="D528" s="78" t="s">
        <v>50</v>
      </c>
      <c r="H528" s="78">
        <v>0</v>
      </c>
      <c r="M528" s="78" t="s">
        <v>1</v>
      </c>
      <c r="N528" s="78" t="s">
        <v>249</v>
      </c>
      <c r="O528" s="78">
        <v>16</v>
      </c>
    </row>
    <row r="529" spans="1:15" s="78" customFormat="1" x14ac:dyDescent="0.25">
      <c r="A529" s="315" t="s">
        <v>696</v>
      </c>
      <c r="B529" s="295">
        <v>17</v>
      </c>
      <c r="C529" s="78">
        <v>21</v>
      </c>
      <c r="D529" s="78" t="s">
        <v>50</v>
      </c>
      <c r="H529" s="78">
        <v>0</v>
      </c>
      <c r="M529" s="78" t="s">
        <v>1</v>
      </c>
      <c r="N529" s="78" t="s">
        <v>249</v>
      </c>
      <c r="O529" s="78">
        <v>16</v>
      </c>
    </row>
    <row r="530" spans="1:15" s="78" customFormat="1" x14ac:dyDescent="0.25">
      <c r="A530" s="315" t="s">
        <v>696</v>
      </c>
      <c r="B530" s="295">
        <v>17</v>
      </c>
      <c r="C530" s="78">
        <v>22</v>
      </c>
      <c r="D530" s="78" t="s">
        <v>50</v>
      </c>
      <c r="H530" s="78">
        <v>0</v>
      </c>
      <c r="M530" s="78" t="s">
        <v>1</v>
      </c>
      <c r="N530" s="78" t="s">
        <v>249</v>
      </c>
      <c r="O530" s="78">
        <v>16</v>
      </c>
    </row>
    <row r="531" spans="1:15" s="78" customFormat="1" x14ac:dyDescent="0.25">
      <c r="A531" s="315" t="s">
        <v>696</v>
      </c>
      <c r="B531" s="295">
        <v>17</v>
      </c>
      <c r="C531" s="78">
        <v>23</v>
      </c>
      <c r="D531" s="78" t="s">
        <v>50</v>
      </c>
      <c r="H531" s="78">
        <v>0</v>
      </c>
      <c r="M531" s="78" t="s">
        <v>1</v>
      </c>
      <c r="N531" s="78" t="s">
        <v>249</v>
      </c>
      <c r="O531" s="78">
        <v>16</v>
      </c>
    </row>
    <row r="532" spans="1:15" s="78" customFormat="1" x14ac:dyDescent="0.25">
      <c r="A532" s="315" t="s">
        <v>696</v>
      </c>
      <c r="B532" s="295">
        <v>17</v>
      </c>
      <c r="C532" s="78">
        <v>24</v>
      </c>
      <c r="D532" s="78" t="s">
        <v>50</v>
      </c>
      <c r="H532" s="78">
        <v>0</v>
      </c>
      <c r="M532" s="78" t="s">
        <v>1</v>
      </c>
      <c r="N532" s="78" t="s">
        <v>249</v>
      </c>
      <c r="O532" s="78">
        <v>16</v>
      </c>
    </row>
    <row r="533" spans="1:15" s="78" customFormat="1" x14ac:dyDescent="0.25">
      <c r="A533" s="315" t="s">
        <v>696</v>
      </c>
      <c r="B533" s="295">
        <v>17</v>
      </c>
      <c r="C533" s="78">
        <v>25</v>
      </c>
      <c r="D533" s="78" t="s">
        <v>50</v>
      </c>
      <c r="H533" s="78">
        <v>0</v>
      </c>
      <c r="M533" s="78" t="s">
        <v>1</v>
      </c>
      <c r="N533" s="78" t="s">
        <v>249</v>
      </c>
      <c r="O533" s="78">
        <v>16</v>
      </c>
    </row>
    <row r="534" spans="1:15" s="78" customFormat="1" x14ac:dyDescent="0.25">
      <c r="A534" s="315" t="s">
        <v>696</v>
      </c>
      <c r="B534" s="295">
        <v>17</v>
      </c>
      <c r="C534" s="78">
        <v>26</v>
      </c>
      <c r="D534" s="78" t="s">
        <v>50</v>
      </c>
      <c r="H534" s="78">
        <v>0</v>
      </c>
      <c r="M534" s="78" t="s">
        <v>1</v>
      </c>
      <c r="N534" s="78" t="s">
        <v>249</v>
      </c>
      <c r="O534" s="78">
        <v>16</v>
      </c>
    </row>
    <row r="535" spans="1:15" s="78" customFormat="1" x14ac:dyDescent="0.25">
      <c r="A535" s="315" t="s">
        <v>696</v>
      </c>
      <c r="B535" s="295">
        <v>17</v>
      </c>
      <c r="C535" s="78">
        <v>27</v>
      </c>
      <c r="D535" s="78" t="s">
        <v>50</v>
      </c>
      <c r="H535" s="78">
        <v>0</v>
      </c>
      <c r="M535" s="78" t="s">
        <v>1</v>
      </c>
      <c r="N535" s="78" t="s">
        <v>249</v>
      </c>
      <c r="O535" s="78">
        <v>16</v>
      </c>
    </row>
    <row r="536" spans="1:15" s="78" customFormat="1" ht="15" customHeight="1" x14ac:dyDescent="0.25">
      <c r="A536" s="315" t="s">
        <v>696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249</v>
      </c>
      <c r="O536" s="78">
        <v>16</v>
      </c>
    </row>
    <row r="537" spans="1:15" s="78" customFormat="1" x14ac:dyDescent="0.25">
      <c r="A537" s="315" t="s">
        <v>696</v>
      </c>
      <c r="B537" s="295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249</v>
      </c>
      <c r="O537" s="78">
        <v>16</v>
      </c>
    </row>
    <row r="538" spans="1:15" s="78" customFormat="1" x14ac:dyDescent="0.25">
      <c r="A538" s="315" t="s">
        <v>696</v>
      </c>
      <c r="B538" s="295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249</v>
      </c>
      <c r="O538" s="78">
        <v>16</v>
      </c>
    </row>
    <row r="539" spans="1:15" s="78" customFormat="1" x14ac:dyDescent="0.25">
      <c r="A539" s="315" t="s">
        <v>696</v>
      </c>
      <c r="B539" s="295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249</v>
      </c>
      <c r="O539" s="78">
        <v>16</v>
      </c>
    </row>
    <row r="540" spans="1:15" s="78" customFormat="1" x14ac:dyDescent="0.25">
      <c r="A540" s="315" t="s">
        <v>696</v>
      </c>
      <c r="B540" s="295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249</v>
      </c>
      <c r="O540" s="78">
        <v>16</v>
      </c>
    </row>
    <row r="541" spans="1:15" s="78" customFormat="1" x14ac:dyDescent="0.25">
      <c r="A541" s="315" t="s">
        <v>696</v>
      </c>
      <c r="B541" s="295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249</v>
      </c>
      <c r="O541" s="78">
        <v>16</v>
      </c>
    </row>
    <row r="542" spans="1:15" s="78" customFormat="1" x14ac:dyDescent="0.25">
      <c r="A542" s="315" t="s">
        <v>696</v>
      </c>
      <c r="B542" s="295">
        <v>17</v>
      </c>
      <c r="C542" s="78" t="s">
        <v>491</v>
      </c>
      <c r="D542" s="78">
        <v>3</v>
      </c>
      <c r="H542" s="78">
        <v>0</v>
      </c>
      <c r="M542" s="78" t="s">
        <v>1</v>
      </c>
      <c r="N542" s="78" t="s">
        <v>249</v>
      </c>
      <c r="O542" s="78">
        <v>16</v>
      </c>
    </row>
    <row r="543" spans="1:15" s="78" customFormat="1" x14ac:dyDescent="0.25">
      <c r="A543" s="315" t="s">
        <v>696</v>
      </c>
      <c r="B543" s="295">
        <v>17</v>
      </c>
      <c r="C543" s="78">
        <v>7</v>
      </c>
      <c r="D543" s="78">
        <v>3</v>
      </c>
      <c r="H543" s="78">
        <v>0</v>
      </c>
      <c r="M543" s="78" t="s">
        <v>1</v>
      </c>
      <c r="N543" s="78" t="s">
        <v>249</v>
      </c>
      <c r="O543" s="78">
        <v>16</v>
      </c>
    </row>
    <row r="544" spans="1:15" s="78" customFormat="1" x14ac:dyDescent="0.25">
      <c r="A544" s="315" t="s">
        <v>696</v>
      </c>
      <c r="B544" s="295">
        <v>17</v>
      </c>
      <c r="C544" s="78">
        <v>8</v>
      </c>
      <c r="D544" s="78">
        <v>3</v>
      </c>
      <c r="H544" s="78">
        <v>0</v>
      </c>
      <c r="M544" s="78" t="s">
        <v>1</v>
      </c>
      <c r="N544" s="78" t="s">
        <v>249</v>
      </c>
      <c r="O544" s="78">
        <v>16</v>
      </c>
    </row>
    <row r="545" spans="1:15" s="78" customFormat="1" x14ac:dyDescent="0.25">
      <c r="A545" s="315" t="s">
        <v>696</v>
      </c>
      <c r="B545" s="295">
        <v>17</v>
      </c>
      <c r="C545" s="78">
        <v>9</v>
      </c>
      <c r="D545" s="78">
        <v>3</v>
      </c>
      <c r="H545" s="78">
        <v>0</v>
      </c>
      <c r="M545" s="78" t="s">
        <v>1</v>
      </c>
      <c r="N545" s="78" t="s">
        <v>249</v>
      </c>
      <c r="O545" s="78">
        <v>16</v>
      </c>
    </row>
    <row r="546" spans="1:15" s="78" customFormat="1" x14ac:dyDescent="0.25">
      <c r="A546" s="315" t="s">
        <v>696</v>
      </c>
      <c r="B546" s="295">
        <v>17</v>
      </c>
      <c r="C546" s="78">
        <v>10</v>
      </c>
      <c r="D546" s="78">
        <v>3</v>
      </c>
      <c r="H546" s="78">
        <v>0</v>
      </c>
      <c r="M546" s="78" t="s">
        <v>1</v>
      </c>
      <c r="N546" s="78" t="s">
        <v>249</v>
      </c>
      <c r="O546" s="78">
        <v>16</v>
      </c>
    </row>
    <row r="547" spans="1:15" s="78" customFormat="1" x14ac:dyDescent="0.25">
      <c r="A547" s="315" t="s">
        <v>696</v>
      </c>
      <c r="B547" s="295">
        <v>17</v>
      </c>
      <c r="C547" s="78">
        <v>11</v>
      </c>
      <c r="D547" s="78">
        <v>3</v>
      </c>
      <c r="H547" s="78">
        <v>0</v>
      </c>
      <c r="M547" s="78" t="s">
        <v>1</v>
      </c>
      <c r="N547" s="78" t="s">
        <v>249</v>
      </c>
      <c r="O547" s="78">
        <v>16</v>
      </c>
    </row>
    <row r="548" spans="1:15" s="78" customFormat="1" x14ac:dyDescent="0.25">
      <c r="A548" s="315" t="s">
        <v>696</v>
      </c>
      <c r="B548" s="295">
        <v>17</v>
      </c>
      <c r="C548" s="78">
        <v>12</v>
      </c>
      <c r="D548" s="78">
        <v>3</v>
      </c>
      <c r="H548" s="78">
        <v>0</v>
      </c>
      <c r="M548" s="78" t="s">
        <v>1</v>
      </c>
      <c r="N548" s="78" t="s">
        <v>249</v>
      </c>
      <c r="O548" s="78">
        <v>16</v>
      </c>
    </row>
    <row r="549" spans="1:15" s="78" customFormat="1" x14ac:dyDescent="0.25">
      <c r="A549" s="315" t="s">
        <v>696</v>
      </c>
      <c r="B549" s="295">
        <v>17</v>
      </c>
      <c r="C549" s="78">
        <v>13</v>
      </c>
      <c r="D549" s="78">
        <v>4</v>
      </c>
      <c r="H549" s="78">
        <v>0</v>
      </c>
      <c r="M549" s="78" t="s">
        <v>1</v>
      </c>
      <c r="N549" s="78" t="s">
        <v>249</v>
      </c>
      <c r="O549" s="78">
        <v>16</v>
      </c>
    </row>
    <row r="550" spans="1:15" s="78" customFormat="1" x14ac:dyDescent="0.25">
      <c r="A550" s="315" t="s">
        <v>696</v>
      </c>
      <c r="B550" s="295">
        <v>17</v>
      </c>
      <c r="C550" s="78">
        <v>14</v>
      </c>
      <c r="D550" s="78">
        <v>3</v>
      </c>
      <c r="H550" s="78">
        <v>0</v>
      </c>
      <c r="M550" s="78" t="s">
        <v>1</v>
      </c>
      <c r="N550" s="78" t="s">
        <v>249</v>
      </c>
      <c r="O550" s="78">
        <v>16</v>
      </c>
    </row>
    <row r="551" spans="1:15" s="78" customFormat="1" x14ac:dyDescent="0.25">
      <c r="A551" s="315" t="s">
        <v>696</v>
      </c>
      <c r="B551" s="295">
        <v>17</v>
      </c>
      <c r="C551" s="78">
        <v>15</v>
      </c>
      <c r="D551" s="78">
        <v>3</v>
      </c>
      <c r="H551" s="78">
        <v>0</v>
      </c>
      <c r="M551" s="78" t="s">
        <v>1</v>
      </c>
      <c r="N551" s="78" t="s">
        <v>249</v>
      </c>
      <c r="O551" s="78">
        <v>16</v>
      </c>
    </row>
    <row r="552" spans="1:15" s="78" customFormat="1" x14ac:dyDescent="0.25">
      <c r="A552" s="315" t="s">
        <v>696</v>
      </c>
      <c r="B552" s="295">
        <v>17</v>
      </c>
      <c r="C552" s="78">
        <v>17</v>
      </c>
      <c r="D552" s="78" t="s">
        <v>50</v>
      </c>
      <c r="H552" s="78">
        <v>0</v>
      </c>
      <c r="M552" s="78" t="s">
        <v>1</v>
      </c>
      <c r="N552" s="78" t="s">
        <v>249</v>
      </c>
      <c r="O552" s="78">
        <v>16</v>
      </c>
    </row>
    <row r="553" spans="1:15" s="78" customFormat="1" x14ac:dyDescent="0.25">
      <c r="A553" s="315" t="s">
        <v>696</v>
      </c>
      <c r="B553" s="295">
        <v>17</v>
      </c>
      <c r="C553" s="78">
        <v>18</v>
      </c>
      <c r="D553" s="78" t="s">
        <v>50</v>
      </c>
      <c r="H553" s="78">
        <v>0</v>
      </c>
      <c r="M553" s="78" t="s">
        <v>1</v>
      </c>
      <c r="N553" s="78" t="s">
        <v>249</v>
      </c>
      <c r="O553" s="78">
        <v>16</v>
      </c>
    </row>
    <row r="554" spans="1:15" s="78" customFormat="1" x14ac:dyDescent="0.25">
      <c r="A554" s="315" t="s">
        <v>696</v>
      </c>
      <c r="B554" s="295">
        <v>17</v>
      </c>
      <c r="C554" s="78">
        <v>19</v>
      </c>
      <c r="D554" s="78" t="s">
        <v>50</v>
      </c>
      <c r="H554" s="78">
        <v>0</v>
      </c>
      <c r="M554" s="78" t="s">
        <v>1</v>
      </c>
      <c r="N554" s="78" t="s">
        <v>249</v>
      </c>
      <c r="O554" s="78">
        <v>16</v>
      </c>
    </row>
    <row r="555" spans="1:15" s="78" customFormat="1" x14ac:dyDescent="0.25">
      <c r="A555" s="315" t="s">
        <v>696</v>
      </c>
      <c r="B555" s="295">
        <v>17</v>
      </c>
      <c r="C555" s="78">
        <v>20</v>
      </c>
      <c r="D555" s="78" t="s">
        <v>50</v>
      </c>
      <c r="H555" s="78">
        <v>0</v>
      </c>
      <c r="M555" s="78" t="s">
        <v>1</v>
      </c>
      <c r="N555" s="78" t="s">
        <v>249</v>
      </c>
      <c r="O555" s="78">
        <v>16</v>
      </c>
    </row>
    <row r="556" spans="1:15" s="78" customFormat="1" x14ac:dyDescent="0.25">
      <c r="A556" s="315" t="s">
        <v>696</v>
      </c>
      <c r="B556" s="295">
        <v>17</v>
      </c>
      <c r="C556" s="78">
        <v>21</v>
      </c>
      <c r="D556" s="78" t="s">
        <v>50</v>
      </c>
      <c r="H556" s="78">
        <v>0</v>
      </c>
      <c r="M556" s="78" t="s">
        <v>1</v>
      </c>
      <c r="N556" s="78" t="s">
        <v>249</v>
      </c>
      <c r="O556" s="78">
        <v>16</v>
      </c>
    </row>
    <row r="557" spans="1:15" s="78" customFormat="1" x14ac:dyDescent="0.25">
      <c r="A557" s="315" t="s">
        <v>696</v>
      </c>
      <c r="B557" s="295">
        <v>17</v>
      </c>
      <c r="C557" s="78">
        <v>22</v>
      </c>
      <c r="D557" s="78" t="s">
        <v>50</v>
      </c>
      <c r="H557" s="78">
        <v>0</v>
      </c>
      <c r="M557" s="78" t="s">
        <v>1</v>
      </c>
      <c r="N557" s="78" t="s">
        <v>249</v>
      </c>
      <c r="O557" s="78">
        <v>16</v>
      </c>
    </row>
    <row r="558" spans="1:15" s="78" customFormat="1" x14ac:dyDescent="0.25">
      <c r="A558" s="315" t="s">
        <v>696</v>
      </c>
      <c r="B558" s="295">
        <v>17</v>
      </c>
      <c r="C558" s="78">
        <v>23</v>
      </c>
      <c r="D558" s="78" t="s">
        <v>50</v>
      </c>
      <c r="H558" s="78">
        <v>0</v>
      </c>
      <c r="M558" s="78" t="s">
        <v>1</v>
      </c>
      <c r="N558" s="78" t="s">
        <v>249</v>
      </c>
      <c r="O558" s="78">
        <v>16</v>
      </c>
    </row>
    <row r="559" spans="1:15" s="78" customFormat="1" x14ac:dyDescent="0.25">
      <c r="A559" s="315" t="s">
        <v>696</v>
      </c>
      <c r="B559" s="295">
        <v>17</v>
      </c>
      <c r="C559" s="78">
        <v>24</v>
      </c>
      <c r="D559" s="78" t="s">
        <v>50</v>
      </c>
      <c r="H559" s="78">
        <v>0</v>
      </c>
      <c r="M559" s="78" t="s">
        <v>1</v>
      </c>
      <c r="N559" s="78" t="s">
        <v>249</v>
      </c>
      <c r="O559" s="78">
        <v>16</v>
      </c>
    </row>
    <row r="560" spans="1:15" s="78" customFormat="1" x14ac:dyDescent="0.25">
      <c r="A560" s="315" t="s">
        <v>696</v>
      </c>
      <c r="B560" s="295">
        <v>17</v>
      </c>
      <c r="C560" s="78">
        <v>25</v>
      </c>
      <c r="D560" s="78" t="s">
        <v>50</v>
      </c>
      <c r="H560" s="78">
        <v>0</v>
      </c>
      <c r="M560" s="78" t="s">
        <v>1</v>
      </c>
      <c r="N560" s="78" t="s">
        <v>249</v>
      </c>
      <c r="O560" s="78">
        <v>16</v>
      </c>
    </row>
    <row r="561" spans="1:15" s="78" customFormat="1" x14ac:dyDescent="0.25">
      <c r="A561" s="315" t="s">
        <v>696</v>
      </c>
      <c r="B561" s="295">
        <v>17</v>
      </c>
      <c r="C561" s="78">
        <v>26</v>
      </c>
      <c r="D561" s="78" t="s">
        <v>50</v>
      </c>
      <c r="H561" s="78">
        <v>0</v>
      </c>
      <c r="M561" s="78" t="s">
        <v>1</v>
      </c>
      <c r="N561" s="78" t="s">
        <v>249</v>
      </c>
      <c r="O561" s="78">
        <v>16</v>
      </c>
    </row>
    <row r="562" spans="1:15" s="78" customFormat="1" x14ac:dyDescent="0.25">
      <c r="A562" s="315" t="s">
        <v>696</v>
      </c>
      <c r="B562" s="295">
        <v>17</v>
      </c>
      <c r="C562" s="78">
        <v>27</v>
      </c>
      <c r="D562" s="78" t="s">
        <v>50</v>
      </c>
      <c r="H562" s="78">
        <v>0</v>
      </c>
      <c r="M562" s="78" t="s">
        <v>1</v>
      </c>
      <c r="N562" s="78" t="s">
        <v>249</v>
      </c>
      <c r="O562" s="78">
        <v>16</v>
      </c>
    </row>
    <row r="563" spans="1:15" s="78" customFormat="1" ht="15" customHeight="1" x14ac:dyDescent="0.25">
      <c r="A563" s="315" t="s">
        <v>696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249</v>
      </c>
      <c r="O563" s="78">
        <v>16</v>
      </c>
    </row>
    <row r="564" spans="1:15" s="78" customFormat="1" x14ac:dyDescent="0.25">
      <c r="A564" s="315" t="s">
        <v>696</v>
      </c>
      <c r="B564" s="295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249</v>
      </c>
      <c r="O564" s="78">
        <v>16</v>
      </c>
    </row>
    <row r="565" spans="1:15" s="78" customFormat="1" x14ac:dyDescent="0.25">
      <c r="A565" s="315" t="s">
        <v>696</v>
      </c>
      <c r="B565" s="295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249</v>
      </c>
      <c r="O565" s="78">
        <v>16</v>
      </c>
    </row>
    <row r="566" spans="1:15" s="78" customFormat="1" x14ac:dyDescent="0.25">
      <c r="A566" s="315" t="s">
        <v>696</v>
      </c>
      <c r="B566" s="295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249</v>
      </c>
      <c r="O566" s="78">
        <v>16</v>
      </c>
    </row>
    <row r="567" spans="1:15" s="78" customFormat="1" x14ac:dyDescent="0.25">
      <c r="A567" s="315" t="s">
        <v>696</v>
      </c>
      <c r="B567" s="295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249</v>
      </c>
      <c r="O567" s="78">
        <v>16</v>
      </c>
    </row>
    <row r="568" spans="1:15" s="78" customFormat="1" x14ac:dyDescent="0.25">
      <c r="A568" s="315" t="s">
        <v>696</v>
      </c>
      <c r="B568" s="295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249</v>
      </c>
      <c r="O568" s="78">
        <v>16</v>
      </c>
    </row>
    <row r="569" spans="1:15" s="78" customFormat="1" x14ac:dyDescent="0.25">
      <c r="A569" s="315" t="s">
        <v>696</v>
      </c>
      <c r="B569" s="295">
        <v>17</v>
      </c>
      <c r="C569" s="78" t="s">
        <v>491</v>
      </c>
      <c r="D569" s="78">
        <v>3</v>
      </c>
      <c r="H569" s="78">
        <v>0</v>
      </c>
      <c r="M569" s="78" t="s">
        <v>1</v>
      </c>
      <c r="N569" s="78" t="s">
        <v>249</v>
      </c>
      <c r="O569" s="78">
        <v>16</v>
      </c>
    </row>
    <row r="570" spans="1:15" s="78" customFormat="1" x14ac:dyDescent="0.25">
      <c r="A570" s="315" t="s">
        <v>696</v>
      </c>
      <c r="B570" s="295">
        <v>17</v>
      </c>
      <c r="C570" s="78">
        <v>7</v>
      </c>
      <c r="D570" s="78">
        <v>3</v>
      </c>
      <c r="H570" s="78">
        <v>0</v>
      </c>
      <c r="M570" s="78" t="s">
        <v>1</v>
      </c>
      <c r="N570" s="78" t="s">
        <v>249</v>
      </c>
      <c r="O570" s="78">
        <v>16</v>
      </c>
    </row>
    <row r="571" spans="1:15" s="78" customFormat="1" x14ac:dyDescent="0.25">
      <c r="A571" s="315" t="s">
        <v>696</v>
      </c>
      <c r="B571" s="295">
        <v>17</v>
      </c>
      <c r="C571" s="78">
        <v>8</v>
      </c>
      <c r="D571" s="78">
        <v>3</v>
      </c>
      <c r="H571" s="78">
        <v>0</v>
      </c>
      <c r="M571" s="78" t="s">
        <v>1</v>
      </c>
      <c r="N571" s="78" t="s">
        <v>249</v>
      </c>
      <c r="O571" s="78">
        <v>16</v>
      </c>
    </row>
    <row r="572" spans="1:15" s="78" customFormat="1" x14ac:dyDescent="0.25">
      <c r="A572" s="315" t="s">
        <v>696</v>
      </c>
      <c r="B572" s="295">
        <v>17</v>
      </c>
      <c r="C572" s="78">
        <v>9</v>
      </c>
      <c r="D572" s="78">
        <v>3</v>
      </c>
      <c r="H572" s="78">
        <v>0</v>
      </c>
      <c r="M572" s="78" t="s">
        <v>1</v>
      </c>
      <c r="N572" s="78" t="s">
        <v>249</v>
      </c>
      <c r="O572" s="78">
        <v>16</v>
      </c>
    </row>
    <row r="573" spans="1:15" s="78" customFormat="1" x14ac:dyDescent="0.25">
      <c r="A573" s="315" t="s">
        <v>696</v>
      </c>
      <c r="B573" s="295">
        <v>17</v>
      </c>
      <c r="C573" s="78">
        <v>10</v>
      </c>
      <c r="D573" s="78">
        <v>3</v>
      </c>
      <c r="H573" s="78">
        <v>0</v>
      </c>
      <c r="M573" s="78" t="s">
        <v>1</v>
      </c>
      <c r="N573" s="78" t="s">
        <v>249</v>
      </c>
      <c r="O573" s="78">
        <v>16</v>
      </c>
    </row>
    <row r="574" spans="1:15" s="78" customFormat="1" x14ac:dyDescent="0.25">
      <c r="A574" s="315" t="s">
        <v>696</v>
      </c>
      <c r="B574" s="295">
        <v>17</v>
      </c>
      <c r="C574" s="78">
        <v>11</v>
      </c>
      <c r="D574" s="78">
        <v>3</v>
      </c>
      <c r="H574" s="78">
        <v>0</v>
      </c>
      <c r="M574" s="78" t="s">
        <v>1</v>
      </c>
      <c r="N574" s="78" t="s">
        <v>249</v>
      </c>
      <c r="O574" s="78">
        <v>16</v>
      </c>
    </row>
    <row r="575" spans="1:15" s="78" customFormat="1" x14ac:dyDescent="0.25">
      <c r="A575" s="315" t="s">
        <v>696</v>
      </c>
      <c r="B575" s="295">
        <v>17</v>
      </c>
      <c r="C575" s="78">
        <v>12</v>
      </c>
      <c r="D575" s="78">
        <v>3</v>
      </c>
      <c r="H575" s="78">
        <v>0</v>
      </c>
      <c r="M575" s="78" t="s">
        <v>1</v>
      </c>
      <c r="N575" s="78" t="s">
        <v>249</v>
      </c>
      <c r="O575" s="78">
        <v>16</v>
      </c>
    </row>
    <row r="576" spans="1:15" s="78" customFormat="1" x14ac:dyDescent="0.25">
      <c r="A576" s="315" t="s">
        <v>696</v>
      </c>
      <c r="B576" s="295">
        <v>17</v>
      </c>
      <c r="C576" s="78">
        <v>13</v>
      </c>
      <c r="D576" s="78">
        <v>4</v>
      </c>
      <c r="H576" s="78">
        <v>0</v>
      </c>
      <c r="M576" s="78" t="s">
        <v>1</v>
      </c>
      <c r="N576" s="78" t="s">
        <v>249</v>
      </c>
      <c r="O576" s="78">
        <v>16</v>
      </c>
    </row>
    <row r="577" spans="1:15" s="78" customFormat="1" x14ac:dyDescent="0.25">
      <c r="A577" s="315" t="s">
        <v>696</v>
      </c>
      <c r="B577" s="295">
        <v>17</v>
      </c>
      <c r="C577" s="78">
        <v>14</v>
      </c>
      <c r="D577" s="78">
        <v>3</v>
      </c>
      <c r="H577" s="78">
        <v>0</v>
      </c>
      <c r="M577" s="78" t="s">
        <v>1</v>
      </c>
      <c r="N577" s="78" t="s">
        <v>249</v>
      </c>
      <c r="O577" s="78">
        <v>16</v>
      </c>
    </row>
    <row r="578" spans="1:15" s="78" customFormat="1" x14ac:dyDescent="0.25">
      <c r="A578" s="315" t="s">
        <v>696</v>
      </c>
      <c r="B578" s="295">
        <v>17</v>
      </c>
      <c r="C578" s="78">
        <v>15</v>
      </c>
      <c r="D578" s="78">
        <v>3</v>
      </c>
      <c r="H578" s="78">
        <v>0</v>
      </c>
      <c r="M578" s="78" t="s">
        <v>1</v>
      </c>
      <c r="N578" s="78" t="s">
        <v>249</v>
      </c>
      <c r="O578" s="78">
        <v>16</v>
      </c>
    </row>
    <row r="579" spans="1:15" s="78" customFormat="1" x14ac:dyDescent="0.25">
      <c r="A579" s="315" t="s">
        <v>696</v>
      </c>
      <c r="B579" s="295">
        <v>17</v>
      </c>
      <c r="C579" s="78">
        <v>17</v>
      </c>
      <c r="D579" s="78" t="s">
        <v>50</v>
      </c>
      <c r="H579" s="78">
        <v>0</v>
      </c>
      <c r="M579" s="78" t="s">
        <v>1</v>
      </c>
      <c r="N579" s="78" t="s">
        <v>249</v>
      </c>
      <c r="O579" s="78">
        <v>16</v>
      </c>
    </row>
    <row r="580" spans="1:15" s="78" customFormat="1" x14ac:dyDescent="0.25">
      <c r="A580" s="315" t="s">
        <v>696</v>
      </c>
      <c r="B580" s="295">
        <v>17</v>
      </c>
      <c r="C580" s="78">
        <v>18</v>
      </c>
      <c r="D580" s="78" t="s">
        <v>50</v>
      </c>
      <c r="H580" s="78">
        <v>0</v>
      </c>
      <c r="M580" s="78" t="s">
        <v>1</v>
      </c>
      <c r="N580" s="78" t="s">
        <v>249</v>
      </c>
      <c r="O580" s="78">
        <v>16</v>
      </c>
    </row>
    <row r="581" spans="1:15" s="78" customFormat="1" x14ac:dyDescent="0.25">
      <c r="A581" s="315" t="s">
        <v>696</v>
      </c>
      <c r="B581" s="295">
        <v>17</v>
      </c>
      <c r="C581" s="78">
        <v>19</v>
      </c>
      <c r="D581" s="78" t="s">
        <v>50</v>
      </c>
      <c r="H581" s="78">
        <v>0</v>
      </c>
      <c r="M581" s="78" t="s">
        <v>1</v>
      </c>
      <c r="N581" s="78" t="s">
        <v>249</v>
      </c>
      <c r="O581" s="78">
        <v>16</v>
      </c>
    </row>
    <row r="582" spans="1:15" s="78" customFormat="1" x14ac:dyDescent="0.25">
      <c r="A582" s="315" t="s">
        <v>696</v>
      </c>
      <c r="B582" s="295">
        <v>17</v>
      </c>
      <c r="C582" s="78">
        <v>20</v>
      </c>
      <c r="D582" s="78" t="s">
        <v>50</v>
      </c>
      <c r="H582" s="78">
        <v>0</v>
      </c>
      <c r="M582" s="78" t="s">
        <v>1</v>
      </c>
      <c r="N582" s="78" t="s">
        <v>249</v>
      </c>
      <c r="O582" s="78">
        <v>16</v>
      </c>
    </row>
    <row r="583" spans="1:15" s="78" customFormat="1" x14ac:dyDescent="0.25">
      <c r="A583" s="315" t="s">
        <v>696</v>
      </c>
      <c r="B583" s="295">
        <v>17</v>
      </c>
      <c r="C583" s="78">
        <v>21</v>
      </c>
      <c r="D583" s="78" t="s">
        <v>50</v>
      </c>
      <c r="H583" s="78">
        <v>0</v>
      </c>
      <c r="M583" s="78" t="s">
        <v>1</v>
      </c>
      <c r="N583" s="78" t="s">
        <v>249</v>
      </c>
      <c r="O583" s="78">
        <v>16</v>
      </c>
    </row>
    <row r="584" spans="1:15" s="78" customFormat="1" x14ac:dyDescent="0.25">
      <c r="A584" s="315" t="s">
        <v>696</v>
      </c>
      <c r="B584" s="295">
        <v>17</v>
      </c>
      <c r="C584" s="78">
        <v>22</v>
      </c>
      <c r="D584" s="78" t="s">
        <v>50</v>
      </c>
      <c r="H584" s="78">
        <v>0</v>
      </c>
      <c r="M584" s="78" t="s">
        <v>1</v>
      </c>
      <c r="N584" s="78" t="s">
        <v>249</v>
      </c>
      <c r="O584" s="78">
        <v>16</v>
      </c>
    </row>
    <row r="585" spans="1:15" s="78" customFormat="1" x14ac:dyDescent="0.25">
      <c r="A585" s="315" t="s">
        <v>696</v>
      </c>
      <c r="B585" s="295">
        <v>17</v>
      </c>
      <c r="C585" s="78">
        <v>23</v>
      </c>
      <c r="D585" s="78" t="s">
        <v>50</v>
      </c>
      <c r="H585" s="78">
        <v>0</v>
      </c>
      <c r="M585" s="78" t="s">
        <v>1</v>
      </c>
      <c r="N585" s="78" t="s">
        <v>249</v>
      </c>
      <c r="O585" s="78">
        <v>16</v>
      </c>
    </row>
    <row r="586" spans="1:15" s="78" customFormat="1" x14ac:dyDescent="0.25">
      <c r="A586" s="315" t="s">
        <v>696</v>
      </c>
      <c r="B586" s="295">
        <v>17</v>
      </c>
      <c r="C586" s="78">
        <v>24</v>
      </c>
      <c r="D586" s="78" t="s">
        <v>50</v>
      </c>
      <c r="H586" s="78">
        <v>0</v>
      </c>
      <c r="M586" s="78" t="s">
        <v>1</v>
      </c>
      <c r="N586" s="78" t="s">
        <v>249</v>
      </c>
      <c r="O586" s="78">
        <v>16</v>
      </c>
    </row>
    <row r="587" spans="1:15" s="78" customFormat="1" x14ac:dyDescent="0.25">
      <c r="A587" s="315" t="s">
        <v>696</v>
      </c>
      <c r="B587" s="295">
        <v>17</v>
      </c>
      <c r="C587" s="78">
        <v>25</v>
      </c>
      <c r="D587" s="78" t="s">
        <v>50</v>
      </c>
      <c r="H587" s="78">
        <v>0</v>
      </c>
      <c r="M587" s="78" t="s">
        <v>1</v>
      </c>
      <c r="N587" s="78" t="s">
        <v>249</v>
      </c>
      <c r="O587" s="78">
        <v>16</v>
      </c>
    </row>
    <row r="588" spans="1:15" s="78" customFormat="1" x14ac:dyDescent="0.25">
      <c r="A588" s="315" t="s">
        <v>696</v>
      </c>
      <c r="B588" s="295">
        <v>17</v>
      </c>
      <c r="C588" s="78">
        <v>26</v>
      </c>
      <c r="D588" s="78" t="s">
        <v>50</v>
      </c>
      <c r="H588" s="78">
        <v>0</v>
      </c>
      <c r="M588" s="78" t="s">
        <v>1</v>
      </c>
      <c r="N588" s="78" t="s">
        <v>249</v>
      </c>
      <c r="O588" s="78">
        <v>16</v>
      </c>
    </row>
    <row r="589" spans="1:15" s="78" customFormat="1" x14ac:dyDescent="0.25">
      <c r="A589" s="315" t="s">
        <v>696</v>
      </c>
      <c r="B589" s="295">
        <v>17</v>
      </c>
      <c r="C589" s="78">
        <v>27</v>
      </c>
      <c r="D589" s="78" t="s">
        <v>50</v>
      </c>
      <c r="H589" s="78">
        <v>0</v>
      </c>
      <c r="M589" s="78" t="s">
        <v>1</v>
      </c>
      <c r="N589" s="78" t="s">
        <v>249</v>
      </c>
      <c r="O589" s="78">
        <v>16</v>
      </c>
    </row>
    <row r="590" spans="1:15" s="78" customFormat="1" ht="15" customHeight="1" x14ac:dyDescent="0.25">
      <c r="A590" s="315" t="s">
        <v>696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249</v>
      </c>
      <c r="O590" s="78">
        <v>16</v>
      </c>
    </row>
    <row r="591" spans="1:15" s="78" customFormat="1" x14ac:dyDescent="0.25">
      <c r="A591" s="315" t="s">
        <v>696</v>
      </c>
      <c r="B591" s="295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249</v>
      </c>
      <c r="O591" s="78">
        <v>16</v>
      </c>
    </row>
    <row r="592" spans="1:15" s="78" customFormat="1" x14ac:dyDescent="0.25">
      <c r="A592" s="315" t="s">
        <v>696</v>
      </c>
      <c r="B592" s="295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249</v>
      </c>
      <c r="O592" s="78">
        <v>16</v>
      </c>
    </row>
    <row r="593" spans="1:15" s="78" customFormat="1" x14ac:dyDescent="0.25">
      <c r="A593" s="315" t="s">
        <v>696</v>
      </c>
      <c r="B593" s="295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249</v>
      </c>
      <c r="O593" s="78">
        <v>16</v>
      </c>
    </row>
    <row r="594" spans="1:15" s="78" customFormat="1" x14ac:dyDescent="0.25">
      <c r="A594" s="315" t="s">
        <v>696</v>
      </c>
      <c r="B594" s="295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249</v>
      </c>
      <c r="O594" s="78">
        <v>16</v>
      </c>
    </row>
    <row r="595" spans="1:15" s="78" customFormat="1" x14ac:dyDescent="0.25">
      <c r="A595" s="315" t="s">
        <v>696</v>
      </c>
      <c r="B595" s="295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249</v>
      </c>
      <c r="O595" s="78">
        <v>16</v>
      </c>
    </row>
    <row r="596" spans="1:15" s="78" customFormat="1" x14ac:dyDescent="0.25">
      <c r="A596" s="315" t="s">
        <v>696</v>
      </c>
      <c r="B596" s="295">
        <v>17</v>
      </c>
      <c r="C596" s="78" t="s">
        <v>491</v>
      </c>
      <c r="D596" s="78">
        <v>3</v>
      </c>
      <c r="H596" s="78">
        <v>0</v>
      </c>
      <c r="M596" s="78" t="s">
        <v>1</v>
      </c>
      <c r="N596" s="78" t="s">
        <v>249</v>
      </c>
      <c r="O596" s="78">
        <v>16</v>
      </c>
    </row>
    <row r="597" spans="1:15" s="78" customFormat="1" x14ac:dyDescent="0.25">
      <c r="A597" s="315" t="s">
        <v>696</v>
      </c>
      <c r="B597" s="295">
        <v>17</v>
      </c>
      <c r="C597" s="78">
        <v>7</v>
      </c>
      <c r="D597" s="78">
        <v>3</v>
      </c>
      <c r="H597" s="78">
        <v>0</v>
      </c>
      <c r="M597" s="78" t="s">
        <v>1</v>
      </c>
      <c r="N597" s="78" t="s">
        <v>249</v>
      </c>
      <c r="O597" s="78">
        <v>16</v>
      </c>
    </row>
    <row r="598" spans="1:15" s="78" customFormat="1" x14ac:dyDescent="0.25">
      <c r="A598" s="315" t="s">
        <v>696</v>
      </c>
      <c r="B598" s="295">
        <v>17</v>
      </c>
      <c r="C598" s="78">
        <v>8</v>
      </c>
      <c r="D598" s="78">
        <v>3</v>
      </c>
      <c r="H598" s="78">
        <v>0</v>
      </c>
      <c r="M598" s="78" t="s">
        <v>1</v>
      </c>
      <c r="N598" s="78" t="s">
        <v>249</v>
      </c>
      <c r="O598" s="78">
        <v>16</v>
      </c>
    </row>
    <row r="599" spans="1:15" s="78" customFormat="1" x14ac:dyDescent="0.25">
      <c r="A599" s="315" t="s">
        <v>696</v>
      </c>
      <c r="B599" s="295">
        <v>17</v>
      </c>
      <c r="C599" s="78">
        <v>9</v>
      </c>
      <c r="D599" s="78">
        <v>3</v>
      </c>
      <c r="H599" s="78">
        <v>0</v>
      </c>
      <c r="M599" s="78" t="s">
        <v>1</v>
      </c>
      <c r="N599" s="78" t="s">
        <v>249</v>
      </c>
      <c r="O599" s="78">
        <v>16</v>
      </c>
    </row>
    <row r="600" spans="1:15" s="78" customFormat="1" x14ac:dyDescent="0.25">
      <c r="A600" s="315" t="s">
        <v>696</v>
      </c>
      <c r="B600" s="295">
        <v>17</v>
      </c>
      <c r="C600" s="78">
        <v>10</v>
      </c>
      <c r="D600" s="78">
        <v>3</v>
      </c>
      <c r="H600" s="78">
        <v>0</v>
      </c>
      <c r="M600" s="78" t="s">
        <v>1</v>
      </c>
      <c r="N600" s="78" t="s">
        <v>249</v>
      </c>
      <c r="O600" s="78">
        <v>16</v>
      </c>
    </row>
    <row r="601" spans="1:15" s="78" customFormat="1" x14ac:dyDescent="0.25">
      <c r="A601" s="315" t="s">
        <v>696</v>
      </c>
      <c r="B601" s="295">
        <v>17</v>
      </c>
      <c r="C601" s="78">
        <v>11</v>
      </c>
      <c r="D601" s="78">
        <v>3</v>
      </c>
      <c r="H601" s="78">
        <v>0</v>
      </c>
      <c r="M601" s="78" t="s">
        <v>1</v>
      </c>
      <c r="N601" s="78" t="s">
        <v>249</v>
      </c>
      <c r="O601" s="78">
        <v>16</v>
      </c>
    </row>
    <row r="602" spans="1:15" s="78" customFormat="1" x14ac:dyDescent="0.25">
      <c r="A602" s="315" t="s">
        <v>696</v>
      </c>
      <c r="B602" s="295">
        <v>17</v>
      </c>
      <c r="C602" s="78">
        <v>12</v>
      </c>
      <c r="D602" s="78">
        <v>3</v>
      </c>
      <c r="H602" s="78">
        <v>0</v>
      </c>
      <c r="M602" s="78" t="s">
        <v>1</v>
      </c>
      <c r="N602" s="78" t="s">
        <v>249</v>
      </c>
      <c r="O602" s="78">
        <v>16</v>
      </c>
    </row>
    <row r="603" spans="1:15" s="78" customFormat="1" x14ac:dyDescent="0.25">
      <c r="A603" s="315" t="s">
        <v>696</v>
      </c>
      <c r="B603" s="295">
        <v>17</v>
      </c>
      <c r="C603" s="78">
        <v>13</v>
      </c>
      <c r="D603" s="78">
        <v>4</v>
      </c>
      <c r="H603" s="78">
        <v>0</v>
      </c>
      <c r="M603" s="78" t="s">
        <v>1</v>
      </c>
      <c r="N603" s="78" t="s">
        <v>249</v>
      </c>
      <c r="O603" s="78">
        <v>16</v>
      </c>
    </row>
    <row r="604" spans="1:15" s="78" customFormat="1" x14ac:dyDescent="0.25">
      <c r="A604" s="315" t="s">
        <v>696</v>
      </c>
      <c r="B604" s="295">
        <v>17</v>
      </c>
      <c r="C604" s="78">
        <v>14</v>
      </c>
      <c r="D604" s="78">
        <v>3</v>
      </c>
      <c r="H604" s="78">
        <v>0</v>
      </c>
      <c r="M604" s="78" t="s">
        <v>1</v>
      </c>
      <c r="N604" s="78" t="s">
        <v>249</v>
      </c>
      <c r="O604" s="78">
        <v>16</v>
      </c>
    </row>
    <row r="605" spans="1:15" s="78" customFormat="1" x14ac:dyDescent="0.25">
      <c r="A605" s="315" t="s">
        <v>696</v>
      </c>
      <c r="B605" s="295">
        <v>17</v>
      </c>
      <c r="C605" s="78">
        <v>15</v>
      </c>
      <c r="D605" s="78">
        <v>3</v>
      </c>
      <c r="H605" s="78">
        <v>0</v>
      </c>
      <c r="M605" s="78" t="s">
        <v>1</v>
      </c>
      <c r="N605" s="78" t="s">
        <v>249</v>
      </c>
      <c r="O605" s="78">
        <v>16</v>
      </c>
    </row>
    <row r="606" spans="1:15" s="78" customFormat="1" x14ac:dyDescent="0.25">
      <c r="A606" s="315" t="s">
        <v>696</v>
      </c>
      <c r="B606" s="295">
        <v>17</v>
      </c>
      <c r="C606" s="78">
        <v>17</v>
      </c>
      <c r="D606" s="78" t="s">
        <v>50</v>
      </c>
      <c r="H606" s="78">
        <v>0</v>
      </c>
      <c r="M606" s="78" t="s">
        <v>1</v>
      </c>
      <c r="N606" s="78" t="s">
        <v>249</v>
      </c>
      <c r="O606" s="78">
        <v>16</v>
      </c>
    </row>
    <row r="607" spans="1:15" s="78" customFormat="1" x14ac:dyDescent="0.25">
      <c r="A607" s="315" t="s">
        <v>696</v>
      </c>
      <c r="B607" s="295">
        <v>17</v>
      </c>
      <c r="C607" s="78">
        <v>18</v>
      </c>
      <c r="D607" s="78" t="s">
        <v>50</v>
      </c>
      <c r="H607" s="78">
        <v>0</v>
      </c>
      <c r="M607" s="78" t="s">
        <v>1</v>
      </c>
      <c r="N607" s="78" t="s">
        <v>249</v>
      </c>
      <c r="O607" s="78">
        <v>16</v>
      </c>
    </row>
    <row r="608" spans="1:15" s="78" customFormat="1" x14ac:dyDescent="0.25">
      <c r="A608" s="315" t="s">
        <v>696</v>
      </c>
      <c r="B608" s="295">
        <v>17</v>
      </c>
      <c r="C608" s="78">
        <v>19</v>
      </c>
      <c r="D608" s="78" t="s">
        <v>50</v>
      </c>
      <c r="H608" s="78">
        <v>0</v>
      </c>
      <c r="M608" s="78" t="s">
        <v>1</v>
      </c>
      <c r="N608" s="78" t="s">
        <v>249</v>
      </c>
      <c r="O608" s="78">
        <v>16</v>
      </c>
    </row>
    <row r="609" spans="1:15" s="78" customFormat="1" x14ac:dyDescent="0.25">
      <c r="A609" s="315" t="s">
        <v>696</v>
      </c>
      <c r="B609" s="295">
        <v>17</v>
      </c>
      <c r="C609" s="78">
        <v>20</v>
      </c>
      <c r="D609" s="78" t="s">
        <v>50</v>
      </c>
      <c r="H609" s="78">
        <v>0</v>
      </c>
      <c r="M609" s="78" t="s">
        <v>1</v>
      </c>
      <c r="N609" s="78" t="s">
        <v>249</v>
      </c>
      <c r="O609" s="78">
        <v>16</v>
      </c>
    </row>
    <row r="610" spans="1:15" s="78" customFormat="1" x14ac:dyDescent="0.25">
      <c r="A610" s="315" t="s">
        <v>696</v>
      </c>
      <c r="B610" s="295">
        <v>17</v>
      </c>
      <c r="C610" s="78">
        <v>21</v>
      </c>
      <c r="D610" s="78" t="s">
        <v>50</v>
      </c>
      <c r="H610" s="78">
        <v>0</v>
      </c>
      <c r="M610" s="78" t="s">
        <v>1</v>
      </c>
      <c r="N610" s="78" t="s">
        <v>249</v>
      </c>
      <c r="O610" s="78">
        <v>16</v>
      </c>
    </row>
    <row r="611" spans="1:15" s="78" customFormat="1" x14ac:dyDescent="0.25">
      <c r="A611" s="315" t="s">
        <v>696</v>
      </c>
      <c r="B611" s="295">
        <v>17</v>
      </c>
      <c r="C611" s="78">
        <v>22</v>
      </c>
      <c r="D611" s="78" t="s">
        <v>50</v>
      </c>
      <c r="H611" s="78">
        <v>0</v>
      </c>
      <c r="M611" s="78" t="s">
        <v>1</v>
      </c>
      <c r="N611" s="78" t="s">
        <v>249</v>
      </c>
      <c r="O611" s="78">
        <v>16</v>
      </c>
    </row>
    <row r="612" spans="1:15" s="78" customFormat="1" x14ac:dyDescent="0.25">
      <c r="A612" s="315" t="s">
        <v>696</v>
      </c>
      <c r="B612" s="295">
        <v>17</v>
      </c>
      <c r="C612" s="78">
        <v>23</v>
      </c>
      <c r="D612" s="78" t="s">
        <v>50</v>
      </c>
      <c r="H612" s="78">
        <v>0</v>
      </c>
      <c r="M612" s="78" t="s">
        <v>1</v>
      </c>
      <c r="N612" s="78" t="s">
        <v>249</v>
      </c>
      <c r="O612" s="78">
        <v>16</v>
      </c>
    </row>
    <row r="613" spans="1:15" s="78" customFormat="1" x14ac:dyDescent="0.25">
      <c r="A613" s="315" t="s">
        <v>696</v>
      </c>
      <c r="B613" s="295">
        <v>17</v>
      </c>
      <c r="C613" s="78">
        <v>24</v>
      </c>
      <c r="D613" s="78" t="s">
        <v>50</v>
      </c>
      <c r="H613" s="78">
        <v>0</v>
      </c>
      <c r="M613" s="78" t="s">
        <v>1</v>
      </c>
      <c r="N613" s="78" t="s">
        <v>249</v>
      </c>
      <c r="O613" s="78">
        <v>16</v>
      </c>
    </row>
    <row r="614" spans="1:15" s="78" customFormat="1" x14ac:dyDescent="0.25">
      <c r="A614" s="315" t="s">
        <v>696</v>
      </c>
      <c r="B614" s="295">
        <v>17</v>
      </c>
      <c r="C614" s="78">
        <v>25</v>
      </c>
      <c r="D614" s="78" t="s">
        <v>50</v>
      </c>
      <c r="H614" s="78">
        <v>0</v>
      </c>
      <c r="M614" s="78" t="s">
        <v>1</v>
      </c>
      <c r="N614" s="78" t="s">
        <v>249</v>
      </c>
      <c r="O614" s="78">
        <v>16</v>
      </c>
    </row>
    <row r="615" spans="1:15" s="78" customFormat="1" x14ac:dyDescent="0.25">
      <c r="A615" s="315" t="s">
        <v>696</v>
      </c>
      <c r="B615" s="295">
        <v>17</v>
      </c>
      <c r="C615" s="78">
        <v>26</v>
      </c>
      <c r="D615" s="78" t="s">
        <v>50</v>
      </c>
      <c r="H615" s="78">
        <v>0</v>
      </c>
      <c r="M615" s="78" t="s">
        <v>1</v>
      </c>
      <c r="N615" s="78" t="s">
        <v>249</v>
      </c>
      <c r="O615" s="78">
        <v>16</v>
      </c>
    </row>
    <row r="616" spans="1:15" s="78" customFormat="1" x14ac:dyDescent="0.25">
      <c r="A616" s="315" t="s">
        <v>696</v>
      </c>
      <c r="B616" s="295">
        <v>17</v>
      </c>
      <c r="C616" s="78">
        <v>27</v>
      </c>
      <c r="D616" s="78" t="s">
        <v>50</v>
      </c>
      <c r="H616" s="78">
        <v>0</v>
      </c>
      <c r="M616" s="78" t="s">
        <v>1</v>
      </c>
      <c r="N616" s="78" t="s">
        <v>249</v>
      </c>
      <c r="O616" s="78">
        <v>16</v>
      </c>
    </row>
    <row r="617" spans="1:15" s="78" customFormat="1" ht="15" customHeight="1" x14ac:dyDescent="0.25">
      <c r="A617" s="315" t="s">
        <v>696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249</v>
      </c>
      <c r="O617" s="78">
        <v>16</v>
      </c>
    </row>
    <row r="618" spans="1:15" s="78" customFormat="1" x14ac:dyDescent="0.25">
      <c r="A618" s="315" t="s">
        <v>696</v>
      </c>
      <c r="B618" s="295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249</v>
      </c>
      <c r="O618" s="78">
        <v>16</v>
      </c>
    </row>
    <row r="619" spans="1:15" s="78" customFormat="1" x14ac:dyDescent="0.25">
      <c r="A619" s="315" t="s">
        <v>696</v>
      </c>
      <c r="B619" s="295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249</v>
      </c>
      <c r="O619" s="78">
        <v>16</v>
      </c>
    </row>
    <row r="620" spans="1:15" s="78" customFormat="1" x14ac:dyDescent="0.25">
      <c r="A620" s="315" t="s">
        <v>696</v>
      </c>
      <c r="B620" s="295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249</v>
      </c>
      <c r="O620" s="78">
        <v>16</v>
      </c>
    </row>
    <row r="621" spans="1:15" s="78" customFormat="1" x14ac:dyDescent="0.25">
      <c r="A621" s="315" t="s">
        <v>696</v>
      </c>
      <c r="B621" s="295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249</v>
      </c>
      <c r="O621" s="78">
        <v>16</v>
      </c>
    </row>
    <row r="622" spans="1:15" s="78" customFormat="1" x14ac:dyDescent="0.25">
      <c r="A622" s="315" t="s">
        <v>696</v>
      </c>
      <c r="B622" s="295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249</v>
      </c>
      <c r="O622" s="78">
        <v>16</v>
      </c>
    </row>
    <row r="623" spans="1:15" s="78" customFormat="1" x14ac:dyDescent="0.25">
      <c r="A623" s="315" t="s">
        <v>696</v>
      </c>
      <c r="B623" s="295">
        <v>17</v>
      </c>
      <c r="C623" s="78" t="s">
        <v>491</v>
      </c>
      <c r="D623" s="78">
        <v>3</v>
      </c>
      <c r="H623" s="78">
        <v>0</v>
      </c>
      <c r="M623" s="78" t="s">
        <v>1</v>
      </c>
      <c r="N623" s="78" t="s">
        <v>249</v>
      </c>
      <c r="O623" s="78">
        <v>16</v>
      </c>
    </row>
    <row r="624" spans="1:15" s="78" customFormat="1" x14ac:dyDescent="0.25">
      <c r="A624" s="315" t="s">
        <v>696</v>
      </c>
      <c r="B624" s="295">
        <v>17</v>
      </c>
      <c r="C624" s="78">
        <v>7</v>
      </c>
      <c r="D624" s="78">
        <v>3</v>
      </c>
      <c r="H624" s="78">
        <v>0</v>
      </c>
      <c r="M624" s="78" t="s">
        <v>1</v>
      </c>
      <c r="N624" s="78" t="s">
        <v>249</v>
      </c>
      <c r="O624" s="78">
        <v>16</v>
      </c>
    </row>
    <row r="625" spans="1:15" s="78" customFormat="1" x14ac:dyDescent="0.25">
      <c r="A625" s="315" t="s">
        <v>696</v>
      </c>
      <c r="B625" s="295">
        <v>17</v>
      </c>
      <c r="C625" s="78">
        <v>8</v>
      </c>
      <c r="D625" s="78">
        <v>3</v>
      </c>
      <c r="H625" s="78">
        <v>0</v>
      </c>
      <c r="M625" s="78" t="s">
        <v>1</v>
      </c>
      <c r="N625" s="78" t="s">
        <v>249</v>
      </c>
      <c r="O625" s="78">
        <v>16</v>
      </c>
    </row>
    <row r="626" spans="1:15" s="78" customFormat="1" x14ac:dyDescent="0.25">
      <c r="A626" s="315" t="s">
        <v>696</v>
      </c>
      <c r="B626" s="295">
        <v>17</v>
      </c>
      <c r="C626" s="78">
        <v>9</v>
      </c>
      <c r="D626" s="78">
        <v>3</v>
      </c>
      <c r="H626" s="78">
        <v>0</v>
      </c>
      <c r="M626" s="78" t="s">
        <v>1</v>
      </c>
      <c r="N626" s="78" t="s">
        <v>249</v>
      </c>
      <c r="O626" s="78">
        <v>16</v>
      </c>
    </row>
    <row r="627" spans="1:15" s="78" customFormat="1" x14ac:dyDescent="0.25">
      <c r="A627" s="315" t="s">
        <v>696</v>
      </c>
      <c r="B627" s="295">
        <v>17</v>
      </c>
      <c r="C627" s="78">
        <v>10</v>
      </c>
      <c r="D627" s="78">
        <v>3</v>
      </c>
      <c r="H627" s="78">
        <v>0</v>
      </c>
      <c r="M627" s="78" t="s">
        <v>1</v>
      </c>
      <c r="N627" s="78" t="s">
        <v>249</v>
      </c>
      <c r="O627" s="78">
        <v>16</v>
      </c>
    </row>
    <row r="628" spans="1:15" s="78" customFormat="1" x14ac:dyDescent="0.25">
      <c r="A628" s="315" t="s">
        <v>696</v>
      </c>
      <c r="B628" s="295">
        <v>17</v>
      </c>
      <c r="C628" s="78">
        <v>11</v>
      </c>
      <c r="D628" s="78">
        <v>3</v>
      </c>
      <c r="H628" s="78">
        <v>0</v>
      </c>
      <c r="M628" s="78" t="s">
        <v>1</v>
      </c>
      <c r="N628" s="78" t="s">
        <v>249</v>
      </c>
      <c r="O628" s="78">
        <v>16</v>
      </c>
    </row>
    <row r="629" spans="1:15" s="78" customFormat="1" x14ac:dyDescent="0.25">
      <c r="A629" s="315" t="s">
        <v>696</v>
      </c>
      <c r="B629" s="295">
        <v>17</v>
      </c>
      <c r="C629" s="78">
        <v>12</v>
      </c>
      <c r="D629" s="78">
        <v>3</v>
      </c>
      <c r="H629" s="78">
        <v>0</v>
      </c>
      <c r="M629" s="78" t="s">
        <v>1</v>
      </c>
      <c r="N629" s="78" t="s">
        <v>249</v>
      </c>
      <c r="O629" s="78">
        <v>16</v>
      </c>
    </row>
    <row r="630" spans="1:15" s="78" customFormat="1" x14ac:dyDescent="0.25">
      <c r="A630" s="315" t="s">
        <v>696</v>
      </c>
      <c r="B630" s="295">
        <v>17</v>
      </c>
      <c r="C630" s="78">
        <v>13</v>
      </c>
      <c r="D630" s="78">
        <v>4</v>
      </c>
      <c r="H630" s="78">
        <v>0</v>
      </c>
      <c r="M630" s="78" t="s">
        <v>1</v>
      </c>
      <c r="N630" s="78" t="s">
        <v>249</v>
      </c>
      <c r="O630" s="78">
        <v>16</v>
      </c>
    </row>
    <row r="631" spans="1:15" s="78" customFormat="1" x14ac:dyDescent="0.25">
      <c r="A631" s="315" t="s">
        <v>696</v>
      </c>
      <c r="B631" s="295">
        <v>17</v>
      </c>
      <c r="C631" s="78">
        <v>14</v>
      </c>
      <c r="D631" s="78">
        <v>3</v>
      </c>
      <c r="H631" s="78">
        <v>0</v>
      </c>
      <c r="M631" s="78" t="s">
        <v>1</v>
      </c>
      <c r="N631" s="78" t="s">
        <v>249</v>
      </c>
      <c r="O631" s="78">
        <v>16</v>
      </c>
    </row>
    <row r="632" spans="1:15" s="78" customFormat="1" x14ac:dyDescent="0.25">
      <c r="A632" s="315" t="s">
        <v>696</v>
      </c>
      <c r="B632" s="295">
        <v>17</v>
      </c>
      <c r="C632" s="78">
        <v>15</v>
      </c>
      <c r="D632" s="78">
        <v>3</v>
      </c>
      <c r="H632" s="78">
        <v>0</v>
      </c>
      <c r="M632" s="78" t="s">
        <v>1</v>
      </c>
      <c r="N632" s="78" t="s">
        <v>249</v>
      </c>
      <c r="O632" s="78">
        <v>16</v>
      </c>
    </row>
    <row r="633" spans="1:15" s="78" customFormat="1" x14ac:dyDescent="0.25">
      <c r="A633" s="315" t="s">
        <v>696</v>
      </c>
      <c r="B633" s="295">
        <v>17</v>
      </c>
      <c r="C633" s="78">
        <v>17</v>
      </c>
      <c r="D633" s="78" t="s">
        <v>50</v>
      </c>
      <c r="H633" s="78">
        <v>0</v>
      </c>
      <c r="M633" s="78" t="s">
        <v>1</v>
      </c>
      <c r="N633" s="78" t="s">
        <v>249</v>
      </c>
      <c r="O633" s="78">
        <v>16</v>
      </c>
    </row>
    <row r="634" spans="1:15" s="78" customFormat="1" x14ac:dyDescent="0.25">
      <c r="A634" s="315" t="s">
        <v>696</v>
      </c>
      <c r="B634" s="295">
        <v>17</v>
      </c>
      <c r="C634" s="78">
        <v>18</v>
      </c>
      <c r="D634" s="78" t="s">
        <v>50</v>
      </c>
      <c r="H634" s="78">
        <v>0</v>
      </c>
      <c r="M634" s="78" t="s">
        <v>1</v>
      </c>
      <c r="N634" s="78" t="s">
        <v>249</v>
      </c>
      <c r="O634" s="78">
        <v>16</v>
      </c>
    </row>
    <row r="635" spans="1:15" s="78" customFormat="1" x14ac:dyDescent="0.25">
      <c r="A635" s="315" t="s">
        <v>696</v>
      </c>
      <c r="B635" s="295">
        <v>17</v>
      </c>
      <c r="C635" s="78">
        <v>19</v>
      </c>
      <c r="D635" s="78" t="s">
        <v>50</v>
      </c>
      <c r="H635" s="78">
        <v>0</v>
      </c>
      <c r="M635" s="78" t="s">
        <v>1</v>
      </c>
      <c r="N635" s="78" t="s">
        <v>249</v>
      </c>
      <c r="O635" s="78">
        <v>16</v>
      </c>
    </row>
    <row r="636" spans="1:15" s="78" customFormat="1" x14ac:dyDescent="0.25">
      <c r="A636" s="315" t="s">
        <v>696</v>
      </c>
      <c r="B636" s="295">
        <v>17</v>
      </c>
      <c r="C636" s="78">
        <v>20</v>
      </c>
      <c r="D636" s="78" t="s">
        <v>50</v>
      </c>
      <c r="H636" s="78">
        <v>0</v>
      </c>
      <c r="M636" s="78" t="s">
        <v>1</v>
      </c>
      <c r="N636" s="78" t="s">
        <v>249</v>
      </c>
      <c r="O636" s="78">
        <v>16</v>
      </c>
    </row>
    <row r="637" spans="1:15" s="78" customFormat="1" x14ac:dyDescent="0.25">
      <c r="A637" s="315" t="s">
        <v>696</v>
      </c>
      <c r="B637" s="295">
        <v>17</v>
      </c>
      <c r="C637" s="78">
        <v>21</v>
      </c>
      <c r="D637" s="78" t="s">
        <v>50</v>
      </c>
      <c r="H637" s="78">
        <v>0</v>
      </c>
      <c r="M637" s="78" t="s">
        <v>1</v>
      </c>
      <c r="N637" s="78" t="s">
        <v>249</v>
      </c>
      <c r="O637" s="78">
        <v>16</v>
      </c>
    </row>
    <row r="638" spans="1:15" s="78" customFormat="1" x14ac:dyDescent="0.25">
      <c r="A638" s="315" t="s">
        <v>696</v>
      </c>
      <c r="B638" s="295">
        <v>17</v>
      </c>
      <c r="C638" s="78">
        <v>22</v>
      </c>
      <c r="D638" s="78" t="s">
        <v>50</v>
      </c>
      <c r="H638" s="78">
        <v>0</v>
      </c>
      <c r="M638" s="78" t="s">
        <v>1</v>
      </c>
      <c r="N638" s="78" t="s">
        <v>249</v>
      </c>
      <c r="O638" s="78">
        <v>16</v>
      </c>
    </row>
    <row r="639" spans="1:15" s="78" customFormat="1" x14ac:dyDescent="0.25">
      <c r="A639" s="315" t="s">
        <v>696</v>
      </c>
      <c r="B639" s="295">
        <v>17</v>
      </c>
      <c r="C639" s="78">
        <v>23</v>
      </c>
      <c r="D639" s="78" t="s">
        <v>50</v>
      </c>
      <c r="H639" s="78">
        <v>0</v>
      </c>
      <c r="M639" s="78" t="s">
        <v>1</v>
      </c>
      <c r="N639" s="78" t="s">
        <v>249</v>
      </c>
      <c r="O639" s="78">
        <v>16</v>
      </c>
    </row>
    <row r="640" spans="1:15" s="78" customFormat="1" x14ac:dyDescent="0.25">
      <c r="A640" s="315" t="s">
        <v>696</v>
      </c>
      <c r="B640" s="295">
        <v>17</v>
      </c>
      <c r="C640" s="78">
        <v>24</v>
      </c>
      <c r="D640" s="78" t="s">
        <v>50</v>
      </c>
      <c r="H640" s="78">
        <v>0</v>
      </c>
      <c r="M640" s="78" t="s">
        <v>1</v>
      </c>
      <c r="N640" s="78" t="s">
        <v>249</v>
      </c>
      <c r="O640" s="78">
        <v>16</v>
      </c>
    </row>
    <row r="641" spans="1:16" s="78" customFormat="1" x14ac:dyDescent="0.25">
      <c r="A641" s="315" t="s">
        <v>696</v>
      </c>
      <c r="B641" s="295">
        <v>17</v>
      </c>
      <c r="C641" s="78">
        <v>25</v>
      </c>
      <c r="D641" s="78" t="s">
        <v>50</v>
      </c>
      <c r="H641" s="78">
        <v>0</v>
      </c>
      <c r="M641" s="78" t="s">
        <v>1</v>
      </c>
      <c r="N641" s="78" t="s">
        <v>249</v>
      </c>
      <c r="O641" s="78">
        <v>16</v>
      </c>
    </row>
    <row r="642" spans="1:16" s="78" customFormat="1" x14ac:dyDescent="0.25">
      <c r="A642" s="315" t="s">
        <v>696</v>
      </c>
      <c r="B642" s="295">
        <v>17</v>
      </c>
      <c r="C642" s="78">
        <v>26</v>
      </c>
      <c r="D642" s="78" t="s">
        <v>50</v>
      </c>
      <c r="H642" s="78">
        <v>0</v>
      </c>
      <c r="M642" s="78" t="s">
        <v>1</v>
      </c>
      <c r="N642" s="78" t="s">
        <v>249</v>
      </c>
      <c r="O642" s="78">
        <v>16</v>
      </c>
    </row>
    <row r="643" spans="1:16" s="78" customFormat="1" x14ac:dyDescent="0.25">
      <c r="A643" s="315" t="s">
        <v>696</v>
      </c>
      <c r="B643" s="295">
        <v>17</v>
      </c>
      <c r="C643" s="78">
        <v>27</v>
      </c>
      <c r="D643" s="78" t="s">
        <v>50</v>
      </c>
      <c r="H643" s="78">
        <v>0</v>
      </c>
      <c r="M643" s="78" t="s">
        <v>1</v>
      </c>
      <c r="N643" s="78" t="s">
        <v>249</v>
      </c>
      <c r="O643" s="78">
        <v>16</v>
      </c>
    </row>
    <row r="644" spans="1:16" s="65" customFormat="1" ht="15" customHeight="1" x14ac:dyDescent="0.25">
      <c r="A644" s="65" t="s">
        <v>537</v>
      </c>
      <c r="B644" s="292"/>
      <c r="C644" s="65">
        <v>1</v>
      </c>
      <c r="D644" s="65">
        <v>3</v>
      </c>
      <c r="E644" s="65">
        <v>2</v>
      </c>
      <c r="F644" s="65">
        <v>5</v>
      </c>
      <c r="G644" s="65">
        <v>7</v>
      </c>
      <c r="H644" s="65">
        <v>0</v>
      </c>
      <c r="K644" s="65" t="s">
        <v>786</v>
      </c>
      <c r="L644" s="65" t="s">
        <v>541</v>
      </c>
      <c r="M644" s="65" t="s">
        <v>1</v>
      </c>
      <c r="N644" s="65" t="s">
        <v>249</v>
      </c>
      <c r="O644" s="65">
        <v>16</v>
      </c>
    </row>
    <row r="645" spans="1:16" s="65" customFormat="1" x14ac:dyDescent="0.25">
      <c r="A645" s="65" t="s">
        <v>537</v>
      </c>
      <c r="B645" s="292"/>
      <c r="C645" s="65">
        <v>2</v>
      </c>
      <c r="D645" s="65">
        <v>3</v>
      </c>
      <c r="E645" s="65">
        <v>2</v>
      </c>
      <c r="F645" s="65">
        <v>4</v>
      </c>
      <c r="G645" s="65">
        <v>8</v>
      </c>
      <c r="H645" s="65">
        <v>1</v>
      </c>
      <c r="K645" s="65" t="s">
        <v>502</v>
      </c>
      <c r="L645" s="65" t="s">
        <v>539</v>
      </c>
      <c r="M645" s="65" t="s">
        <v>1</v>
      </c>
      <c r="N645" s="65" t="s">
        <v>249</v>
      </c>
      <c r="O645" s="65">
        <v>17</v>
      </c>
      <c r="P645" s="65" t="s">
        <v>538</v>
      </c>
    </row>
    <row r="646" spans="1:16" s="65" customFormat="1" x14ac:dyDescent="0.25">
      <c r="A646" s="65" t="s">
        <v>537</v>
      </c>
      <c r="B646" s="292"/>
      <c r="C646" s="65">
        <v>3</v>
      </c>
      <c r="D646" s="65">
        <v>3</v>
      </c>
      <c r="E646" s="65">
        <v>2</v>
      </c>
      <c r="F646" s="65">
        <v>7</v>
      </c>
      <c r="G646" s="65">
        <v>9</v>
      </c>
      <c r="H646" s="65">
        <v>0</v>
      </c>
      <c r="K646" s="65" t="s">
        <v>786</v>
      </c>
      <c r="L646" s="65" t="s">
        <v>543</v>
      </c>
      <c r="M646" s="65" t="s">
        <v>1</v>
      </c>
      <c r="N646" s="65" t="s">
        <v>249</v>
      </c>
      <c r="O646" s="65">
        <v>17</v>
      </c>
    </row>
    <row r="647" spans="1:16" s="65" customFormat="1" x14ac:dyDescent="0.25">
      <c r="A647" s="65" t="s">
        <v>537</v>
      </c>
      <c r="B647" s="292"/>
      <c r="C647" s="65">
        <v>4</v>
      </c>
      <c r="D647" s="65">
        <v>3</v>
      </c>
      <c r="E647" s="65">
        <v>2</v>
      </c>
      <c r="F647" s="65">
        <v>7</v>
      </c>
      <c r="G647" s="65">
        <v>10</v>
      </c>
      <c r="H647" s="65">
        <v>0</v>
      </c>
      <c r="K647" s="65" t="s">
        <v>786</v>
      </c>
      <c r="L647" s="65" t="s">
        <v>543</v>
      </c>
      <c r="M647" s="65" t="s">
        <v>1</v>
      </c>
      <c r="N647" s="65" t="s">
        <v>249</v>
      </c>
      <c r="O647" s="65">
        <v>17</v>
      </c>
    </row>
    <row r="648" spans="1:16" s="65" customFormat="1" x14ac:dyDescent="0.25">
      <c r="A648" s="65" t="s">
        <v>537</v>
      </c>
      <c r="B648" s="292"/>
      <c r="C648" s="65">
        <v>5</v>
      </c>
      <c r="D648" s="65">
        <v>3</v>
      </c>
      <c r="E648" s="65">
        <v>2</v>
      </c>
      <c r="F648" s="65">
        <v>5</v>
      </c>
      <c r="G648" s="65">
        <v>8</v>
      </c>
      <c r="H648" s="65">
        <v>0</v>
      </c>
      <c r="K648" s="65" t="s">
        <v>786</v>
      </c>
      <c r="L648" s="65" t="s">
        <v>541</v>
      </c>
      <c r="M648" s="65" t="s">
        <v>1</v>
      </c>
      <c r="N648" s="65" t="s">
        <v>249</v>
      </c>
      <c r="O648" s="65">
        <v>17</v>
      </c>
    </row>
    <row r="649" spans="1:16" s="65" customFormat="1" x14ac:dyDescent="0.25">
      <c r="A649" s="65" t="s">
        <v>537</v>
      </c>
      <c r="B649" s="292"/>
      <c r="C649" s="65">
        <v>6</v>
      </c>
      <c r="D649" s="65">
        <v>3</v>
      </c>
      <c r="E649" s="65">
        <v>2</v>
      </c>
      <c r="F649" s="65">
        <v>6</v>
      </c>
      <c r="G649" s="65">
        <v>8</v>
      </c>
      <c r="H649" s="65">
        <v>0</v>
      </c>
      <c r="K649" s="65" t="s">
        <v>786</v>
      </c>
      <c r="L649" s="65" t="s">
        <v>527</v>
      </c>
      <c r="M649" s="65" t="s">
        <v>1</v>
      </c>
      <c r="N649" s="65" t="s">
        <v>249</v>
      </c>
      <c r="O649" s="65">
        <v>17</v>
      </c>
    </row>
    <row r="650" spans="1:16" s="65" customFormat="1" x14ac:dyDescent="0.25">
      <c r="A650" s="65" t="s">
        <v>537</v>
      </c>
      <c r="B650" s="292"/>
      <c r="C650" s="65" t="s">
        <v>491</v>
      </c>
      <c r="D650" s="65">
        <v>3</v>
      </c>
      <c r="E650" s="65">
        <v>2</v>
      </c>
      <c r="F650" s="65">
        <v>6</v>
      </c>
      <c r="G650" s="65">
        <v>8</v>
      </c>
      <c r="H650" s="65">
        <v>0</v>
      </c>
      <c r="K650" s="65" t="s">
        <v>786</v>
      </c>
      <c r="L650" s="65" t="s">
        <v>527</v>
      </c>
      <c r="M650" s="65" t="s">
        <v>1</v>
      </c>
      <c r="N650" s="65" t="s">
        <v>249</v>
      </c>
      <c r="O650" s="65">
        <v>17</v>
      </c>
    </row>
    <row r="651" spans="1:16" s="65" customFormat="1" x14ac:dyDescent="0.25">
      <c r="A651" s="65" t="s">
        <v>537</v>
      </c>
      <c r="B651" s="292"/>
      <c r="C651" s="65">
        <v>7</v>
      </c>
      <c r="D651" s="65">
        <v>3</v>
      </c>
      <c r="E651" s="65">
        <v>2</v>
      </c>
      <c r="F651" s="65">
        <v>5</v>
      </c>
      <c r="G651" s="65">
        <v>8</v>
      </c>
      <c r="H651" s="65">
        <v>0</v>
      </c>
      <c r="K651" s="65" t="s">
        <v>786</v>
      </c>
      <c r="L651" s="65" t="s">
        <v>541</v>
      </c>
      <c r="M651" s="65" t="s">
        <v>1</v>
      </c>
      <c r="N651" s="65" t="s">
        <v>249</v>
      </c>
      <c r="O651" s="65">
        <v>17</v>
      </c>
    </row>
    <row r="652" spans="1:16" s="65" customFormat="1" x14ac:dyDescent="0.25">
      <c r="A652" s="65" t="s">
        <v>537</v>
      </c>
      <c r="B652" s="292"/>
      <c r="C652" s="65">
        <v>8</v>
      </c>
      <c r="D652" s="65">
        <v>3</v>
      </c>
      <c r="E652" s="65">
        <v>2</v>
      </c>
      <c r="F652" s="65">
        <v>6</v>
      </c>
      <c r="G652" s="65">
        <v>8</v>
      </c>
      <c r="H652" s="65">
        <v>0</v>
      </c>
      <c r="K652" s="65" t="s">
        <v>786</v>
      </c>
      <c r="L652" s="65" t="s">
        <v>527</v>
      </c>
      <c r="M652" s="65" t="s">
        <v>1</v>
      </c>
      <c r="N652" s="65" t="s">
        <v>249</v>
      </c>
      <c r="O652" s="65">
        <v>17</v>
      </c>
    </row>
    <row r="653" spans="1:16" s="65" customFormat="1" x14ac:dyDescent="0.25">
      <c r="A653" s="65" t="s">
        <v>537</v>
      </c>
      <c r="B653" s="292"/>
      <c r="C653" s="65">
        <v>9</v>
      </c>
      <c r="D653" s="65">
        <v>3</v>
      </c>
      <c r="E653" s="65">
        <v>2</v>
      </c>
      <c r="F653" s="65">
        <v>6</v>
      </c>
      <c r="G653" s="65">
        <v>9</v>
      </c>
      <c r="H653" s="65">
        <v>0</v>
      </c>
      <c r="K653" s="65" t="s">
        <v>786</v>
      </c>
      <c r="L653" s="65" t="s">
        <v>527</v>
      </c>
      <c r="M653" s="65" t="s">
        <v>1</v>
      </c>
      <c r="N653" s="65" t="s">
        <v>249</v>
      </c>
      <c r="O653" s="65">
        <v>17</v>
      </c>
    </row>
    <row r="654" spans="1:16" s="65" customFormat="1" x14ac:dyDescent="0.25">
      <c r="A654" s="65" t="s">
        <v>537</v>
      </c>
      <c r="B654" s="292"/>
      <c r="C654" s="65">
        <v>10</v>
      </c>
      <c r="D654" s="65">
        <v>3</v>
      </c>
      <c r="E654" s="65">
        <v>2</v>
      </c>
      <c r="F654" s="65">
        <v>5</v>
      </c>
      <c r="G654" s="65">
        <v>9</v>
      </c>
      <c r="H654" s="65">
        <v>2</v>
      </c>
      <c r="K654" s="65" t="s">
        <v>787</v>
      </c>
      <c r="L654" s="65" t="s">
        <v>541</v>
      </c>
      <c r="M654" s="65" t="s">
        <v>1</v>
      </c>
      <c r="N654" s="65" t="s">
        <v>249</v>
      </c>
      <c r="O654" s="65">
        <v>18</v>
      </c>
      <c r="P654" s="65" t="s">
        <v>540</v>
      </c>
    </row>
    <row r="655" spans="1:16" s="65" customFormat="1" x14ac:dyDescent="0.25">
      <c r="A655" s="65" t="s">
        <v>537</v>
      </c>
      <c r="B655" s="292"/>
      <c r="C655" s="65">
        <v>11</v>
      </c>
      <c r="D655" s="65">
        <v>3</v>
      </c>
      <c r="E655" s="65">
        <v>2</v>
      </c>
      <c r="F655" s="65">
        <v>7</v>
      </c>
      <c r="G655" s="65">
        <v>9</v>
      </c>
      <c r="H655" s="65">
        <v>0</v>
      </c>
      <c r="K655" s="65" t="s">
        <v>786</v>
      </c>
      <c r="L655" s="65" t="s">
        <v>543</v>
      </c>
      <c r="M655" s="65" t="s">
        <v>1</v>
      </c>
      <c r="N655" s="65" t="s">
        <v>249</v>
      </c>
      <c r="O655" s="65">
        <v>18</v>
      </c>
    </row>
    <row r="656" spans="1:16" s="65" customFormat="1" x14ac:dyDescent="0.25">
      <c r="A656" s="65" t="s">
        <v>537</v>
      </c>
      <c r="B656" s="292"/>
      <c r="C656" s="65">
        <v>12</v>
      </c>
      <c r="D656" s="65">
        <v>3</v>
      </c>
      <c r="E656" s="65">
        <v>2</v>
      </c>
      <c r="F656" s="65">
        <v>6</v>
      </c>
      <c r="G656" s="65">
        <v>9</v>
      </c>
      <c r="H656" s="65">
        <v>0</v>
      </c>
      <c r="K656" s="65" t="s">
        <v>786</v>
      </c>
      <c r="L656" s="65" t="s">
        <v>527</v>
      </c>
      <c r="M656" s="65" t="s">
        <v>1</v>
      </c>
      <c r="N656" s="65" t="s">
        <v>249</v>
      </c>
      <c r="O656" s="65">
        <v>18</v>
      </c>
    </row>
    <row r="657" spans="1:16" s="65" customFormat="1" x14ac:dyDescent="0.25">
      <c r="A657" s="65" t="s">
        <v>537</v>
      </c>
      <c r="B657" s="292"/>
      <c r="C657" s="65">
        <v>13</v>
      </c>
      <c r="D657" s="65">
        <v>4</v>
      </c>
      <c r="E657" s="65">
        <v>2</v>
      </c>
      <c r="F657" s="65">
        <v>7</v>
      </c>
      <c r="G657" s="65">
        <v>11</v>
      </c>
      <c r="H657" s="65">
        <v>1</v>
      </c>
      <c r="K657" s="65" t="s">
        <v>408</v>
      </c>
      <c r="L657" s="65" t="s">
        <v>543</v>
      </c>
      <c r="M657" s="65" t="s">
        <v>1</v>
      </c>
      <c r="N657" s="65" t="s">
        <v>249</v>
      </c>
      <c r="O657" s="65">
        <v>19</v>
      </c>
      <c r="P657" s="65" t="s">
        <v>542</v>
      </c>
    </row>
    <row r="658" spans="1:16" s="65" customFormat="1" x14ac:dyDescent="0.25">
      <c r="A658" s="65" t="s">
        <v>537</v>
      </c>
      <c r="B658" s="292"/>
      <c r="C658" s="65">
        <v>14</v>
      </c>
      <c r="D658" s="65">
        <v>3</v>
      </c>
      <c r="E658" s="65">
        <v>2</v>
      </c>
      <c r="F658" s="65">
        <v>6</v>
      </c>
      <c r="G658" s="65">
        <v>7</v>
      </c>
      <c r="H658" s="65">
        <v>0</v>
      </c>
      <c r="K658" s="65" t="s">
        <v>786</v>
      </c>
      <c r="L658" s="65" t="s">
        <v>527</v>
      </c>
      <c r="M658" s="65" t="s">
        <v>1</v>
      </c>
      <c r="N658" s="65" t="s">
        <v>249</v>
      </c>
      <c r="O658" s="65">
        <v>19</v>
      </c>
    </row>
    <row r="659" spans="1:16" s="65" customFormat="1" x14ac:dyDescent="0.25">
      <c r="A659" s="65" t="s">
        <v>537</v>
      </c>
      <c r="B659" s="292"/>
      <c r="C659" s="65">
        <v>15</v>
      </c>
      <c r="D659" s="65">
        <v>3</v>
      </c>
      <c r="E659" s="65">
        <v>2</v>
      </c>
      <c r="F659" s="65">
        <v>6</v>
      </c>
      <c r="G659" s="65">
        <v>7</v>
      </c>
      <c r="H659" s="65">
        <v>0</v>
      </c>
      <c r="K659" s="65" t="s">
        <v>786</v>
      </c>
      <c r="L659" s="65" t="s">
        <v>527</v>
      </c>
      <c r="M659" s="65" t="s">
        <v>1</v>
      </c>
      <c r="N659" s="65" t="s">
        <v>249</v>
      </c>
      <c r="O659" s="65">
        <v>19</v>
      </c>
    </row>
    <row r="660" spans="1:16" s="65" customFormat="1" x14ac:dyDescent="0.25">
      <c r="A660" s="65" t="s">
        <v>537</v>
      </c>
      <c r="B660" s="292"/>
      <c r="C660" s="65">
        <v>17</v>
      </c>
      <c r="D660" s="65" t="s">
        <v>50</v>
      </c>
      <c r="E660" s="65">
        <v>0</v>
      </c>
      <c r="F660" s="65">
        <v>0</v>
      </c>
      <c r="G660" s="65">
        <v>0</v>
      </c>
      <c r="H660" s="65">
        <v>0</v>
      </c>
      <c r="K660" s="65" t="s">
        <v>786</v>
      </c>
      <c r="L660" s="65" t="s">
        <v>791</v>
      </c>
      <c r="M660" s="65" t="s">
        <v>1</v>
      </c>
      <c r="N660" s="65" t="s">
        <v>249</v>
      </c>
      <c r="O660" s="65">
        <v>19</v>
      </c>
    </row>
    <row r="661" spans="1:16" s="65" customFormat="1" x14ac:dyDescent="0.25">
      <c r="A661" s="65" t="s">
        <v>537</v>
      </c>
      <c r="B661" s="292"/>
      <c r="C661" s="65">
        <v>18</v>
      </c>
      <c r="D661" s="65" t="s">
        <v>50</v>
      </c>
      <c r="E661" s="65">
        <v>0</v>
      </c>
      <c r="F661" s="65">
        <v>0</v>
      </c>
      <c r="G661" s="65">
        <v>0</v>
      </c>
      <c r="H661" s="65">
        <v>0</v>
      </c>
      <c r="K661" s="65" t="s">
        <v>786</v>
      </c>
      <c r="L661" s="65" t="s">
        <v>791</v>
      </c>
      <c r="M661" s="65" t="s">
        <v>1</v>
      </c>
      <c r="N661" s="65" t="s">
        <v>249</v>
      </c>
      <c r="O661" s="65">
        <v>19</v>
      </c>
    </row>
    <row r="662" spans="1:16" s="65" customFormat="1" x14ac:dyDescent="0.25">
      <c r="A662" s="65" t="s">
        <v>537</v>
      </c>
      <c r="B662" s="292"/>
      <c r="C662" s="65">
        <v>19</v>
      </c>
      <c r="D662" s="65" t="s">
        <v>50</v>
      </c>
      <c r="E662" s="65">
        <v>0</v>
      </c>
      <c r="F662" s="65">
        <v>0</v>
      </c>
      <c r="G662" s="65">
        <v>0</v>
      </c>
      <c r="H662" s="65">
        <v>0</v>
      </c>
      <c r="K662" s="65" t="s">
        <v>786</v>
      </c>
      <c r="L662" s="65" t="s">
        <v>791</v>
      </c>
      <c r="M662" s="65" t="s">
        <v>1</v>
      </c>
      <c r="N662" s="65" t="s">
        <v>249</v>
      </c>
      <c r="O662" s="65">
        <v>19</v>
      </c>
    </row>
    <row r="663" spans="1:16" s="65" customFormat="1" x14ac:dyDescent="0.25">
      <c r="A663" s="65" t="s">
        <v>537</v>
      </c>
      <c r="B663" s="292"/>
      <c r="C663" s="65">
        <v>20</v>
      </c>
      <c r="D663" s="65" t="s">
        <v>50</v>
      </c>
      <c r="E663" s="65">
        <v>0</v>
      </c>
      <c r="F663" s="65">
        <v>0</v>
      </c>
      <c r="G663" s="65">
        <v>0</v>
      </c>
      <c r="H663" s="65">
        <v>0</v>
      </c>
      <c r="K663" s="65" t="s">
        <v>786</v>
      </c>
      <c r="L663" s="65" t="s">
        <v>791</v>
      </c>
      <c r="M663" s="65" t="s">
        <v>1</v>
      </c>
      <c r="N663" s="65" t="s">
        <v>249</v>
      </c>
      <c r="O663" s="65">
        <v>19</v>
      </c>
    </row>
    <row r="664" spans="1:16" s="65" customFormat="1" x14ac:dyDescent="0.25">
      <c r="A664" s="65" t="s">
        <v>537</v>
      </c>
      <c r="B664" s="292"/>
      <c r="C664" s="65">
        <v>21</v>
      </c>
      <c r="D664" s="65" t="s">
        <v>50</v>
      </c>
      <c r="E664" s="65">
        <v>0</v>
      </c>
      <c r="F664" s="65">
        <v>0</v>
      </c>
      <c r="G664" s="65">
        <v>0</v>
      </c>
      <c r="H664" s="65">
        <v>0</v>
      </c>
      <c r="K664" s="65" t="s">
        <v>786</v>
      </c>
      <c r="L664" s="65" t="s">
        <v>791</v>
      </c>
      <c r="M664" s="65" t="s">
        <v>1</v>
      </c>
      <c r="N664" s="65" t="s">
        <v>249</v>
      </c>
      <c r="O664" s="65">
        <v>19</v>
      </c>
    </row>
    <row r="665" spans="1:16" s="65" customFormat="1" x14ac:dyDescent="0.25">
      <c r="A665" s="65" t="s">
        <v>537</v>
      </c>
      <c r="B665" s="292"/>
      <c r="C665" s="65">
        <v>22</v>
      </c>
      <c r="D665" s="65" t="s">
        <v>50</v>
      </c>
      <c r="E665" s="65">
        <v>0</v>
      </c>
      <c r="F665" s="65">
        <v>0</v>
      </c>
      <c r="G665" s="65">
        <v>0</v>
      </c>
      <c r="H665" s="65">
        <v>0</v>
      </c>
      <c r="K665" s="65" t="s">
        <v>786</v>
      </c>
      <c r="L665" s="65" t="s">
        <v>791</v>
      </c>
      <c r="M665" s="65" t="s">
        <v>1</v>
      </c>
      <c r="N665" s="65" t="s">
        <v>249</v>
      </c>
      <c r="O665" s="65">
        <v>19</v>
      </c>
    </row>
    <row r="666" spans="1:16" s="65" customFormat="1" x14ac:dyDescent="0.25">
      <c r="A666" s="65" t="s">
        <v>537</v>
      </c>
      <c r="B666" s="292"/>
      <c r="C666" s="65">
        <v>23</v>
      </c>
      <c r="D666" s="65" t="s">
        <v>50</v>
      </c>
      <c r="E666" s="65">
        <v>0</v>
      </c>
      <c r="F666" s="65">
        <v>0</v>
      </c>
      <c r="G666" s="65">
        <v>0</v>
      </c>
      <c r="H666" s="65">
        <v>0</v>
      </c>
      <c r="K666" s="65" t="s">
        <v>786</v>
      </c>
      <c r="L666" s="65" t="s">
        <v>791</v>
      </c>
      <c r="M666" s="65" t="s">
        <v>1</v>
      </c>
      <c r="N666" s="65" t="s">
        <v>249</v>
      </c>
      <c r="O666" s="65">
        <v>19</v>
      </c>
    </row>
    <row r="667" spans="1:16" s="65" customFormat="1" x14ac:dyDescent="0.25">
      <c r="A667" s="65" t="s">
        <v>537</v>
      </c>
      <c r="B667" s="292"/>
      <c r="C667" s="65">
        <v>24</v>
      </c>
      <c r="D667" s="65" t="s">
        <v>50</v>
      </c>
      <c r="E667" s="65">
        <v>0</v>
      </c>
      <c r="F667" s="65">
        <v>0</v>
      </c>
      <c r="G667" s="65">
        <v>0</v>
      </c>
      <c r="H667" s="65">
        <v>0</v>
      </c>
      <c r="K667" s="65" t="s">
        <v>786</v>
      </c>
      <c r="L667" s="65" t="s">
        <v>791</v>
      </c>
      <c r="M667" s="65" t="s">
        <v>1</v>
      </c>
      <c r="N667" s="65" t="s">
        <v>249</v>
      </c>
      <c r="O667" s="65">
        <v>19</v>
      </c>
    </row>
    <row r="668" spans="1:16" s="65" customFormat="1" x14ac:dyDescent="0.25">
      <c r="A668" s="65" t="s">
        <v>537</v>
      </c>
      <c r="B668" s="292"/>
      <c r="C668" s="65">
        <v>25</v>
      </c>
      <c r="D668" s="65" t="s">
        <v>50</v>
      </c>
      <c r="E668" s="65">
        <v>0</v>
      </c>
      <c r="F668" s="65">
        <v>0</v>
      </c>
      <c r="G668" s="65">
        <v>0</v>
      </c>
      <c r="H668" s="65">
        <v>0</v>
      </c>
      <c r="K668" s="65" t="s">
        <v>786</v>
      </c>
      <c r="L668" s="65" t="s">
        <v>791</v>
      </c>
      <c r="M668" s="65" t="s">
        <v>1</v>
      </c>
      <c r="N668" s="65" t="s">
        <v>249</v>
      </c>
      <c r="O668" s="65">
        <v>19</v>
      </c>
    </row>
    <row r="669" spans="1:16" s="65" customFormat="1" x14ac:dyDescent="0.25">
      <c r="A669" s="65" t="s">
        <v>537</v>
      </c>
      <c r="B669" s="292"/>
      <c r="C669" s="65">
        <v>26</v>
      </c>
      <c r="D669" s="65" t="s">
        <v>50</v>
      </c>
      <c r="E669" s="65">
        <v>0</v>
      </c>
      <c r="F669" s="65">
        <v>0</v>
      </c>
      <c r="G669" s="65">
        <v>0</v>
      </c>
      <c r="H669" s="65">
        <v>0</v>
      </c>
      <c r="K669" s="65" t="s">
        <v>786</v>
      </c>
      <c r="L669" s="65" t="s">
        <v>791</v>
      </c>
      <c r="M669" s="65" t="s">
        <v>1</v>
      </c>
      <c r="N669" s="65" t="s">
        <v>249</v>
      </c>
      <c r="O669" s="65">
        <v>19</v>
      </c>
    </row>
    <row r="670" spans="1:16" s="65" customFormat="1" x14ac:dyDescent="0.25">
      <c r="A670" s="65" t="s">
        <v>537</v>
      </c>
      <c r="B670" s="292"/>
      <c r="C670" s="65">
        <v>27</v>
      </c>
      <c r="D670" s="65" t="s">
        <v>50</v>
      </c>
      <c r="E670" s="65">
        <v>0</v>
      </c>
      <c r="F670" s="65">
        <v>0</v>
      </c>
      <c r="G670" s="65">
        <v>0</v>
      </c>
      <c r="H670" s="65">
        <v>0</v>
      </c>
      <c r="K670" s="65" t="s">
        <v>786</v>
      </c>
      <c r="L670" s="65" t="s">
        <v>791</v>
      </c>
      <c r="M670" s="65" t="s">
        <v>1</v>
      </c>
      <c r="N670" s="65" t="s">
        <v>249</v>
      </c>
      <c r="O670" s="65">
        <v>19</v>
      </c>
    </row>
    <row r="671" spans="1:16" s="78" customFormat="1" x14ac:dyDescent="0.25">
      <c r="A671" s="288" t="s">
        <v>280</v>
      </c>
      <c r="B671" s="289"/>
      <c r="D671" s="78">
        <v>55</v>
      </c>
      <c r="F671" s="78">
        <v>55</v>
      </c>
      <c r="H671" s="78">
        <v>1</v>
      </c>
      <c r="K671" s="78" t="s">
        <v>383</v>
      </c>
      <c r="L671" s="78" t="s">
        <v>576</v>
      </c>
      <c r="M671" s="78" t="s">
        <v>254</v>
      </c>
      <c r="N671" s="78" t="s">
        <v>249</v>
      </c>
      <c r="O671" s="78">
        <v>19</v>
      </c>
    </row>
    <row r="672" spans="1:16" s="78" customFormat="1" x14ac:dyDescent="0.25">
      <c r="A672" s="288" t="s">
        <v>281</v>
      </c>
      <c r="B672" s="289"/>
      <c r="D672" s="78">
        <v>58</v>
      </c>
      <c r="F672" s="78">
        <v>58</v>
      </c>
      <c r="H672" s="78">
        <v>1</v>
      </c>
      <c r="K672" s="78" t="s">
        <v>383</v>
      </c>
      <c r="L672" s="78" t="s">
        <v>577</v>
      </c>
      <c r="M672" s="78" t="s">
        <v>254</v>
      </c>
      <c r="N672" s="78" t="s">
        <v>249</v>
      </c>
      <c r="O672" s="78">
        <v>19</v>
      </c>
    </row>
    <row r="673" spans="1:16" s="78" customFormat="1" x14ac:dyDescent="0.25">
      <c r="A673" s="288" t="s">
        <v>282</v>
      </c>
      <c r="B673" s="289"/>
      <c r="F673" s="78">
        <v>999</v>
      </c>
      <c r="H673" s="78">
        <v>0</v>
      </c>
      <c r="K673" s="78" t="s">
        <v>786</v>
      </c>
      <c r="L673" s="78" t="s">
        <v>552</v>
      </c>
      <c r="M673" s="78" t="s">
        <v>254</v>
      </c>
      <c r="N673" s="78" t="s">
        <v>249</v>
      </c>
      <c r="O673" s="78">
        <v>19</v>
      </c>
    </row>
    <row r="674" spans="1:16" s="78" customFormat="1" x14ac:dyDescent="0.25">
      <c r="A674" s="288" t="s">
        <v>283</v>
      </c>
      <c r="B674" s="289"/>
      <c r="F674" s="78">
        <v>999</v>
      </c>
      <c r="H674" s="78">
        <v>0</v>
      </c>
      <c r="K674" s="78" t="s">
        <v>786</v>
      </c>
      <c r="L674" s="78" t="s">
        <v>552</v>
      </c>
      <c r="M674" s="78" t="s">
        <v>254</v>
      </c>
      <c r="N674" s="78" t="s">
        <v>249</v>
      </c>
      <c r="O674" s="78">
        <v>19</v>
      </c>
    </row>
    <row r="675" spans="1:16" s="78" customFormat="1" x14ac:dyDescent="0.25">
      <c r="A675" s="289" t="s">
        <v>306</v>
      </c>
      <c r="B675" s="289"/>
      <c r="D675" s="78">
        <v>55</v>
      </c>
      <c r="H675" s="78">
        <v>1</v>
      </c>
      <c r="L675" s="78" t="s">
        <v>545</v>
      </c>
      <c r="M675" s="78" t="s">
        <v>13</v>
      </c>
      <c r="N675" s="78" t="s">
        <v>249</v>
      </c>
      <c r="O675" s="78">
        <v>20</v>
      </c>
      <c r="P675" s="78" t="s">
        <v>544</v>
      </c>
    </row>
    <row r="676" spans="1:16" s="65" customFormat="1" x14ac:dyDescent="0.25">
      <c r="A676" s="286" t="s">
        <v>546</v>
      </c>
      <c r="B676" s="286"/>
      <c r="F676" s="65">
        <v>70.288000000000011</v>
      </c>
      <c r="G676" s="65">
        <v>625</v>
      </c>
      <c r="H676" s="65">
        <v>1</v>
      </c>
      <c r="K676" s="65" t="s">
        <v>210</v>
      </c>
      <c r="L676" s="65" t="s">
        <v>548</v>
      </c>
      <c r="M676" s="65" t="s">
        <v>13</v>
      </c>
      <c r="N676" s="65" t="s">
        <v>249</v>
      </c>
      <c r="O676" s="65">
        <v>21</v>
      </c>
      <c r="P676" s="65" t="s">
        <v>547</v>
      </c>
    </row>
    <row r="677" spans="1:16" s="65" customFormat="1" x14ac:dyDescent="0.25">
      <c r="A677" s="286" t="s">
        <v>796</v>
      </c>
      <c r="B677" s="286"/>
      <c r="F677" s="65">
        <v>0</v>
      </c>
      <c r="G677" s="65">
        <v>0</v>
      </c>
      <c r="H677" s="65">
        <v>0</v>
      </c>
      <c r="M677" s="65" t="s">
        <v>13</v>
      </c>
      <c r="N677" s="65" t="s">
        <v>249</v>
      </c>
      <c r="O677" s="65">
        <v>21</v>
      </c>
    </row>
    <row r="678" spans="1:16" s="78" customFormat="1" ht="15" customHeight="1" x14ac:dyDescent="0.25">
      <c r="A678" s="78" t="s">
        <v>356</v>
      </c>
      <c r="B678" s="294" t="s">
        <v>699</v>
      </c>
      <c r="C678" s="78">
        <v>1</v>
      </c>
      <c r="D678" s="78">
        <v>3</v>
      </c>
      <c r="E678" s="78">
        <v>2</v>
      </c>
      <c r="F678" s="78">
        <v>5</v>
      </c>
      <c r="G678" s="78">
        <v>9</v>
      </c>
      <c r="H678" s="78">
        <v>0</v>
      </c>
      <c r="I678" s="78">
        <v>13</v>
      </c>
      <c r="K678" s="78" t="s">
        <v>210</v>
      </c>
      <c r="L678" s="78" t="s">
        <v>797</v>
      </c>
      <c r="M678" s="78" t="s">
        <v>13</v>
      </c>
      <c r="N678" s="78" t="s">
        <v>249</v>
      </c>
      <c r="O678" s="78">
        <v>21</v>
      </c>
    </row>
    <row r="679" spans="1:16" s="78" customFormat="1" x14ac:dyDescent="0.25">
      <c r="A679" s="78" t="s">
        <v>356</v>
      </c>
      <c r="B679" s="294" t="s">
        <v>699</v>
      </c>
      <c r="C679" s="78">
        <v>2</v>
      </c>
      <c r="D679" s="78">
        <v>3</v>
      </c>
      <c r="E679" s="78">
        <v>2</v>
      </c>
      <c r="F679" s="78">
        <v>6</v>
      </c>
      <c r="G679" s="78">
        <v>6</v>
      </c>
      <c r="H679" s="78">
        <v>0</v>
      </c>
      <c r="I679" s="78">
        <v>13</v>
      </c>
      <c r="K679" s="78" t="s">
        <v>210</v>
      </c>
      <c r="L679" s="78" t="s">
        <v>798</v>
      </c>
      <c r="M679" s="78" t="s">
        <v>13</v>
      </c>
      <c r="N679" s="78" t="s">
        <v>249</v>
      </c>
      <c r="O679" s="78">
        <v>21</v>
      </c>
    </row>
    <row r="680" spans="1:16" s="78" customFormat="1" x14ac:dyDescent="0.25">
      <c r="A680" s="78" t="s">
        <v>356</v>
      </c>
      <c r="B680" s="294" t="s">
        <v>699</v>
      </c>
      <c r="C680" s="78">
        <v>3</v>
      </c>
      <c r="D680" s="78">
        <v>3</v>
      </c>
      <c r="E680" s="78">
        <v>2</v>
      </c>
      <c r="F680" s="78">
        <v>6</v>
      </c>
      <c r="G680" s="78">
        <v>9</v>
      </c>
      <c r="H680" s="78">
        <v>0</v>
      </c>
      <c r="I680" s="78">
        <v>13</v>
      </c>
      <c r="K680" s="78" t="s">
        <v>210</v>
      </c>
      <c r="L680" s="78" t="s">
        <v>798</v>
      </c>
      <c r="M680" s="78" t="s">
        <v>13</v>
      </c>
      <c r="N680" s="78" t="s">
        <v>249</v>
      </c>
      <c r="O680" s="78">
        <v>21</v>
      </c>
    </row>
    <row r="681" spans="1:16" s="78" customFormat="1" x14ac:dyDescent="0.25">
      <c r="A681" s="78" t="s">
        <v>356</v>
      </c>
      <c r="B681" s="294" t="s">
        <v>699</v>
      </c>
      <c r="C681" s="78">
        <v>4</v>
      </c>
      <c r="D681" s="78">
        <v>3</v>
      </c>
      <c r="E681" s="78">
        <v>2</v>
      </c>
      <c r="F681" s="78">
        <v>9</v>
      </c>
      <c r="G681" s="78">
        <v>9</v>
      </c>
      <c r="H681" s="78">
        <v>0</v>
      </c>
      <c r="I681" s="78">
        <v>13</v>
      </c>
      <c r="K681" s="78" t="s">
        <v>210</v>
      </c>
      <c r="L681" s="78" t="s">
        <v>799</v>
      </c>
      <c r="M681" s="78" t="s">
        <v>13</v>
      </c>
      <c r="N681" s="78" t="s">
        <v>249</v>
      </c>
      <c r="O681" s="78">
        <v>21</v>
      </c>
    </row>
    <row r="682" spans="1:16" s="78" customFormat="1" x14ac:dyDescent="0.25">
      <c r="A682" s="78" t="s">
        <v>356</v>
      </c>
      <c r="B682" s="294" t="s">
        <v>699</v>
      </c>
      <c r="C682" s="78">
        <v>5</v>
      </c>
      <c r="D682" s="78">
        <v>3</v>
      </c>
      <c r="E682" s="78">
        <v>2</v>
      </c>
      <c r="F682" s="78">
        <v>10</v>
      </c>
      <c r="G682" s="78">
        <v>8</v>
      </c>
      <c r="H682" s="78">
        <v>0</v>
      </c>
      <c r="I682" s="78">
        <v>13</v>
      </c>
      <c r="K682" s="78" t="s">
        <v>210</v>
      </c>
      <c r="L682" s="78" t="s">
        <v>800</v>
      </c>
      <c r="M682" s="78" t="s">
        <v>13</v>
      </c>
      <c r="N682" s="78" t="s">
        <v>249</v>
      </c>
      <c r="O682" s="78">
        <v>21</v>
      </c>
    </row>
    <row r="683" spans="1:16" s="78" customFormat="1" x14ac:dyDescent="0.25">
      <c r="A683" s="78" t="s">
        <v>356</v>
      </c>
      <c r="B683" s="294" t="s">
        <v>699</v>
      </c>
      <c r="C683" s="78">
        <v>6</v>
      </c>
      <c r="D683" s="78">
        <v>3</v>
      </c>
      <c r="E683" s="78">
        <v>2</v>
      </c>
      <c r="F683" s="78">
        <v>8</v>
      </c>
      <c r="G683" s="78">
        <v>9</v>
      </c>
      <c r="H683" s="78">
        <v>0</v>
      </c>
      <c r="I683" s="78">
        <v>13</v>
      </c>
      <c r="K683" s="78" t="s">
        <v>210</v>
      </c>
      <c r="L683" s="78" t="s">
        <v>801</v>
      </c>
      <c r="M683" s="78" t="s">
        <v>13</v>
      </c>
      <c r="N683" s="78" t="s">
        <v>249</v>
      </c>
      <c r="O683" s="78">
        <v>21</v>
      </c>
    </row>
    <row r="684" spans="1:16" s="78" customFormat="1" x14ac:dyDescent="0.25">
      <c r="A684" s="78" t="s">
        <v>356</v>
      </c>
      <c r="B684" s="294" t="s">
        <v>699</v>
      </c>
      <c r="C684" s="78" t="s">
        <v>491</v>
      </c>
      <c r="D684" s="78">
        <v>3</v>
      </c>
      <c r="E684" s="78">
        <v>2</v>
      </c>
      <c r="F684" s="78">
        <v>7</v>
      </c>
      <c r="G684" s="78">
        <v>6</v>
      </c>
      <c r="H684" s="78">
        <v>0</v>
      </c>
      <c r="I684" s="78">
        <v>13</v>
      </c>
      <c r="K684" s="78" t="s">
        <v>210</v>
      </c>
      <c r="L684" s="78" t="s">
        <v>802</v>
      </c>
      <c r="M684" s="78" t="s">
        <v>13</v>
      </c>
      <c r="N684" s="78" t="s">
        <v>249</v>
      </c>
      <c r="O684" s="78">
        <v>21</v>
      </c>
    </row>
    <row r="685" spans="1:16" s="78" customFormat="1" x14ac:dyDescent="0.25">
      <c r="A685" s="78" t="s">
        <v>356</v>
      </c>
      <c r="B685" s="294" t="s">
        <v>699</v>
      </c>
      <c r="C685" s="78">
        <v>7</v>
      </c>
      <c r="D685" s="78">
        <v>3</v>
      </c>
      <c r="E685" s="78">
        <v>2</v>
      </c>
      <c r="F685" s="78">
        <v>8</v>
      </c>
      <c r="G685" s="78">
        <v>7</v>
      </c>
      <c r="H685" s="78">
        <v>0</v>
      </c>
      <c r="I685" s="78">
        <v>13</v>
      </c>
      <c r="K685" s="78" t="s">
        <v>210</v>
      </c>
      <c r="L685" s="78" t="s">
        <v>801</v>
      </c>
      <c r="M685" s="78" t="s">
        <v>13</v>
      </c>
      <c r="N685" s="78" t="s">
        <v>249</v>
      </c>
      <c r="O685" s="78">
        <v>21</v>
      </c>
    </row>
    <row r="686" spans="1:16" s="78" customFormat="1" x14ac:dyDescent="0.25">
      <c r="A686" s="78" t="s">
        <v>356</v>
      </c>
      <c r="B686" s="294" t="s">
        <v>699</v>
      </c>
      <c r="C686" s="78">
        <v>8</v>
      </c>
      <c r="D686" s="78">
        <v>3</v>
      </c>
      <c r="E686" s="78">
        <v>2</v>
      </c>
      <c r="F686" s="78">
        <v>9</v>
      </c>
      <c r="G686" s="78">
        <v>7</v>
      </c>
      <c r="H686" s="78">
        <v>0</v>
      </c>
      <c r="I686" s="78">
        <v>13</v>
      </c>
      <c r="K686" s="78" t="s">
        <v>210</v>
      </c>
      <c r="L686" s="78" t="s">
        <v>799</v>
      </c>
      <c r="M686" s="78" t="s">
        <v>13</v>
      </c>
      <c r="N686" s="78" t="s">
        <v>249</v>
      </c>
      <c r="O686" s="78">
        <v>21</v>
      </c>
    </row>
    <row r="687" spans="1:16" s="78" customFormat="1" x14ac:dyDescent="0.25">
      <c r="A687" s="78" t="s">
        <v>356</v>
      </c>
      <c r="B687" s="294" t="s">
        <v>699</v>
      </c>
      <c r="C687" s="78">
        <v>9</v>
      </c>
      <c r="D687" s="78">
        <v>3</v>
      </c>
      <c r="E687" s="78">
        <v>2</v>
      </c>
      <c r="F687" s="78">
        <v>7</v>
      </c>
      <c r="G687" s="78">
        <v>9</v>
      </c>
      <c r="H687" s="78">
        <v>0</v>
      </c>
      <c r="I687" s="78">
        <v>13</v>
      </c>
      <c r="K687" s="78" t="s">
        <v>210</v>
      </c>
      <c r="L687" s="78" t="s">
        <v>802</v>
      </c>
      <c r="M687" s="78" t="s">
        <v>13</v>
      </c>
      <c r="N687" s="78" t="s">
        <v>249</v>
      </c>
      <c r="O687" s="78">
        <v>21</v>
      </c>
    </row>
    <row r="688" spans="1:16" s="78" customFormat="1" x14ac:dyDescent="0.25">
      <c r="A688" s="78" t="s">
        <v>356</v>
      </c>
      <c r="B688" s="294" t="s">
        <v>699</v>
      </c>
      <c r="C688" s="78">
        <v>10</v>
      </c>
      <c r="D688" s="78">
        <v>3</v>
      </c>
      <c r="E688" s="78">
        <v>2</v>
      </c>
      <c r="F688" s="78">
        <v>4</v>
      </c>
      <c r="G688" s="78">
        <v>7</v>
      </c>
      <c r="H688" s="78">
        <v>0</v>
      </c>
      <c r="I688" s="78">
        <v>13</v>
      </c>
      <c r="K688" s="78" t="s">
        <v>210</v>
      </c>
      <c r="L688" s="78" t="s">
        <v>803</v>
      </c>
      <c r="M688" s="78" t="s">
        <v>13</v>
      </c>
      <c r="N688" s="78" t="s">
        <v>249</v>
      </c>
      <c r="O688" s="78">
        <v>21</v>
      </c>
    </row>
    <row r="689" spans="1:15" s="78" customFormat="1" x14ac:dyDescent="0.25">
      <c r="A689" s="78" t="s">
        <v>356</v>
      </c>
      <c r="B689" s="294" t="s">
        <v>699</v>
      </c>
      <c r="C689" s="78">
        <v>11</v>
      </c>
      <c r="D689" s="78">
        <v>3</v>
      </c>
      <c r="E689" s="78">
        <v>2</v>
      </c>
      <c r="F689" s="78">
        <v>6</v>
      </c>
      <c r="G689" s="78">
        <v>8</v>
      </c>
      <c r="H689" s="78">
        <v>0</v>
      </c>
      <c r="I689" s="78">
        <v>13</v>
      </c>
      <c r="K689" s="78" t="s">
        <v>210</v>
      </c>
      <c r="L689" s="78" t="s">
        <v>798</v>
      </c>
      <c r="M689" s="78" t="s">
        <v>13</v>
      </c>
      <c r="N689" s="78" t="s">
        <v>249</v>
      </c>
      <c r="O689" s="78">
        <v>21</v>
      </c>
    </row>
    <row r="690" spans="1:15" s="78" customFormat="1" x14ac:dyDescent="0.25">
      <c r="A690" s="78" t="s">
        <v>356</v>
      </c>
      <c r="B690" s="294" t="s">
        <v>699</v>
      </c>
      <c r="C690" s="78">
        <v>12</v>
      </c>
      <c r="D690" s="78">
        <v>3</v>
      </c>
      <c r="E690" s="78">
        <v>2</v>
      </c>
      <c r="F690" s="78">
        <v>5</v>
      </c>
      <c r="G690" s="78">
        <v>8</v>
      </c>
      <c r="H690" s="78">
        <v>0</v>
      </c>
      <c r="I690" s="78">
        <v>13</v>
      </c>
      <c r="K690" s="78" t="s">
        <v>210</v>
      </c>
      <c r="L690" s="78" t="s">
        <v>797</v>
      </c>
      <c r="M690" s="78" t="s">
        <v>13</v>
      </c>
      <c r="N690" s="78" t="s">
        <v>249</v>
      </c>
      <c r="O690" s="78">
        <v>21</v>
      </c>
    </row>
    <row r="691" spans="1:15" s="78" customFormat="1" x14ac:dyDescent="0.25">
      <c r="A691" s="78" t="s">
        <v>356</v>
      </c>
      <c r="B691" s="294" t="s">
        <v>699</v>
      </c>
      <c r="C691" s="78">
        <v>13</v>
      </c>
      <c r="D691" s="78">
        <v>4</v>
      </c>
      <c r="E691" s="78">
        <v>2</v>
      </c>
      <c r="F691" s="78">
        <v>10</v>
      </c>
      <c r="G691" s="78">
        <v>11</v>
      </c>
      <c r="H691" s="78">
        <v>0</v>
      </c>
      <c r="I691" s="78">
        <v>13</v>
      </c>
      <c r="K691" s="78" t="s">
        <v>210</v>
      </c>
      <c r="L691" s="78" t="s">
        <v>800</v>
      </c>
      <c r="M691" s="78" t="s">
        <v>13</v>
      </c>
      <c r="N691" s="78" t="s">
        <v>249</v>
      </c>
      <c r="O691" s="78">
        <v>21</v>
      </c>
    </row>
    <row r="692" spans="1:15" s="78" customFormat="1" x14ac:dyDescent="0.25">
      <c r="A692" s="78" t="s">
        <v>356</v>
      </c>
      <c r="B692" s="294" t="s">
        <v>699</v>
      </c>
      <c r="C692" s="78">
        <v>14</v>
      </c>
      <c r="D692" s="78">
        <v>3</v>
      </c>
      <c r="E692" s="78">
        <v>2</v>
      </c>
      <c r="F692" s="78">
        <v>6</v>
      </c>
      <c r="G692" s="78">
        <v>6</v>
      </c>
      <c r="H692" s="78">
        <v>0</v>
      </c>
      <c r="I692" s="78">
        <v>13</v>
      </c>
      <c r="K692" s="78" t="s">
        <v>210</v>
      </c>
      <c r="L692" s="78" t="s">
        <v>798</v>
      </c>
      <c r="M692" s="78" t="s">
        <v>13</v>
      </c>
      <c r="N692" s="78" t="s">
        <v>249</v>
      </c>
      <c r="O692" s="78">
        <v>21</v>
      </c>
    </row>
    <row r="693" spans="1:15" s="78" customFormat="1" x14ac:dyDescent="0.25">
      <c r="A693" s="78" t="s">
        <v>356</v>
      </c>
      <c r="B693" s="294" t="s">
        <v>699</v>
      </c>
      <c r="C693" s="78">
        <v>15</v>
      </c>
      <c r="D693" s="78">
        <v>3</v>
      </c>
      <c r="E693" s="78">
        <v>2</v>
      </c>
      <c r="F693" s="78">
        <v>7</v>
      </c>
      <c r="G693" s="78">
        <v>7</v>
      </c>
      <c r="H693" s="78">
        <v>0</v>
      </c>
      <c r="I693" s="78">
        <v>13</v>
      </c>
      <c r="K693" s="78" t="s">
        <v>210</v>
      </c>
      <c r="L693" s="78" t="s">
        <v>802</v>
      </c>
      <c r="M693" s="78" t="s">
        <v>13</v>
      </c>
      <c r="N693" s="78" t="s">
        <v>249</v>
      </c>
      <c r="O693" s="78">
        <v>21</v>
      </c>
    </row>
    <row r="694" spans="1:15" s="78" customFormat="1" x14ac:dyDescent="0.25">
      <c r="A694" s="78" t="s">
        <v>356</v>
      </c>
      <c r="B694" s="294" t="s">
        <v>699</v>
      </c>
      <c r="C694" s="78">
        <v>17</v>
      </c>
      <c r="D694" s="78" t="s">
        <v>50</v>
      </c>
      <c r="E694" s="78">
        <v>0</v>
      </c>
      <c r="F694" s="78">
        <v>0</v>
      </c>
      <c r="G694" s="78">
        <v>0</v>
      </c>
      <c r="H694" s="78">
        <v>0</v>
      </c>
      <c r="I694" s="78">
        <v>13</v>
      </c>
      <c r="K694" s="78" t="s">
        <v>210</v>
      </c>
      <c r="L694" s="78" t="s">
        <v>804</v>
      </c>
      <c r="M694" s="78" t="s">
        <v>13</v>
      </c>
      <c r="N694" s="78" t="s">
        <v>249</v>
      </c>
      <c r="O694" s="78">
        <v>21</v>
      </c>
    </row>
    <row r="695" spans="1:15" s="78" customFormat="1" x14ac:dyDescent="0.25">
      <c r="A695" s="78" t="s">
        <v>356</v>
      </c>
      <c r="B695" s="294" t="s">
        <v>699</v>
      </c>
      <c r="C695" s="78">
        <v>18</v>
      </c>
      <c r="D695" s="78" t="s">
        <v>50</v>
      </c>
      <c r="E695" s="78">
        <v>0</v>
      </c>
      <c r="F695" s="78">
        <v>0</v>
      </c>
      <c r="G695" s="78">
        <v>0</v>
      </c>
      <c r="H695" s="78">
        <v>0</v>
      </c>
      <c r="I695" s="78">
        <v>13</v>
      </c>
      <c r="K695" s="78" t="s">
        <v>210</v>
      </c>
      <c r="L695" s="78" t="s">
        <v>804</v>
      </c>
      <c r="M695" s="78" t="s">
        <v>13</v>
      </c>
      <c r="N695" s="78" t="s">
        <v>249</v>
      </c>
      <c r="O695" s="78">
        <v>21</v>
      </c>
    </row>
    <row r="696" spans="1:15" s="78" customFormat="1" x14ac:dyDescent="0.25">
      <c r="A696" s="78" t="s">
        <v>356</v>
      </c>
      <c r="B696" s="294" t="s">
        <v>699</v>
      </c>
      <c r="C696" s="78">
        <v>19</v>
      </c>
      <c r="D696" s="78" t="s">
        <v>50</v>
      </c>
      <c r="E696" s="78">
        <v>0</v>
      </c>
      <c r="F696" s="78">
        <v>0</v>
      </c>
      <c r="G696" s="78">
        <v>0</v>
      </c>
      <c r="H696" s="78">
        <v>0</v>
      </c>
      <c r="I696" s="78">
        <v>13</v>
      </c>
      <c r="K696" s="78" t="s">
        <v>210</v>
      </c>
      <c r="L696" s="78" t="s">
        <v>804</v>
      </c>
      <c r="M696" s="78" t="s">
        <v>13</v>
      </c>
      <c r="N696" s="78" t="s">
        <v>249</v>
      </c>
      <c r="O696" s="78">
        <v>21</v>
      </c>
    </row>
    <row r="697" spans="1:15" s="78" customFormat="1" x14ac:dyDescent="0.25">
      <c r="A697" s="78" t="s">
        <v>356</v>
      </c>
      <c r="B697" s="294" t="s">
        <v>699</v>
      </c>
      <c r="C697" s="78">
        <v>20</v>
      </c>
      <c r="D697" s="78" t="s">
        <v>50</v>
      </c>
      <c r="E697" s="78">
        <v>0</v>
      </c>
      <c r="F697" s="78">
        <v>0</v>
      </c>
      <c r="G697" s="78">
        <v>0</v>
      </c>
      <c r="H697" s="78">
        <v>0</v>
      </c>
      <c r="I697" s="78">
        <v>13</v>
      </c>
      <c r="K697" s="78" t="s">
        <v>210</v>
      </c>
      <c r="L697" s="78" t="s">
        <v>804</v>
      </c>
      <c r="M697" s="78" t="s">
        <v>13</v>
      </c>
      <c r="N697" s="78" t="s">
        <v>249</v>
      </c>
      <c r="O697" s="78">
        <v>21</v>
      </c>
    </row>
    <row r="698" spans="1:15" s="78" customFormat="1" x14ac:dyDescent="0.25">
      <c r="A698" s="78" t="s">
        <v>356</v>
      </c>
      <c r="B698" s="294" t="s">
        <v>699</v>
      </c>
      <c r="C698" s="78">
        <v>21</v>
      </c>
      <c r="D698" s="78" t="s">
        <v>50</v>
      </c>
      <c r="E698" s="78">
        <v>0</v>
      </c>
      <c r="F698" s="78">
        <v>0</v>
      </c>
      <c r="G698" s="78">
        <v>0</v>
      </c>
      <c r="H698" s="78">
        <v>0</v>
      </c>
      <c r="I698" s="78">
        <v>13</v>
      </c>
      <c r="K698" s="78" t="s">
        <v>210</v>
      </c>
      <c r="L698" s="78" t="s">
        <v>804</v>
      </c>
      <c r="M698" s="78" t="s">
        <v>13</v>
      </c>
      <c r="N698" s="78" t="s">
        <v>249</v>
      </c>
      <c r="O698" s="78">
        <v>21</v>
      </c>
    </row>
    <row r="699" spans="1:15" s="78" customFormat="1" x14ac:dyDescent="0.25">
      <c r="A699" s="78" t="s">
        <v>356</v>
      </c>
      <c r="B699" s="294" t="s">
        <v>699</v>
      </c>
      <c r="C699" s="78">
        <v>22</v>
      </c>
      <c r="D699" s="78" t="s">
        <v>50</v>
      </c>
      <c r="E699" s="78">
        <v>0</v>
      </c>
      <c r="F699" s="78">
        <v>0</v>
      </c>
      <c r="G699" s="78">
        <v>0</v>
      </c>
      <c r="H699" s="78">
        <v>0</v>
      </c>
      <c r="I699" s="78">
        <v>13</v>
      </c>
      <c r="K699" s="78" t="s">
        <v>210</v>
      </c>
      <c r="L699" s="78" t="s">
        <v>804</v>
      </c>
      <c r="M699" s="78" t="s">
        <v>13</v>
      </c>
      <c r="N699" s="78" t="s">
        <v>249</v>
      </c>
      <c r="O699" s="78">
        <v>21</v>
      </c>
    </row>
    <row r="700" spans="1:15" s="78" customFormat="1" x14ac:dyDescent="0.25">
      <c r="A700" s="78" t="s">
        <v>356</v>
      </c>
      <c r="B700" s="294" t="s">
        <v>699</v>
      </c>
      <c r="C700" s="78">
        <v>23</v>
      </c>
      <c r="D700" s="78" t="s">
        <v>50</v>
      </c>
      <c r="E700" s="78">
        <v>0</v>
      </c>
      <c r="F700" s="78">
        <v>0</v>
      </c>
      <c r="G700" s="78">
        <v>0</v>
      </c>
      <c r="H700" s="78">
        <v>0</v>
      </c>
      <c r="I700" s="78">
        <v>13</v>
      </c>
      <c r="K700" s="78" t="s">
        <v>210</v>
      </c>
      <c r="L700" s="78" t="s">
        <v>804</v>
      </c>
      <c r="M700" s="78" t="s">
        <v>13</v>
      </c>
      <c r="N700" s="78" t="s">
        <v>249</v>
      </c>
      <c r="O700" s="78">
        <v>21</v>
      </c>
    </row>
    <row r="701" spans="1:15" s="78" customFormat="1" x14ac:dyDescent="0.25">
      <c r="A701" s="78" t="s">
        <v>356</v>
      </c>
      <c r="B701" s="294" t="s">
        <v>699</v>
      </c>
      <c r="C701" s="78">
        <v>24</v>
      </c>
      <c r="D701" s="78" t="s">
        <v>50</v>
      </c>
      <c r="E701" s="78">
        <v>0</v>
      </c>
      <c r="F701" s="78">
        <v>0</v>
      </c>
      <c r="G701" s="78">
        <v>0</v>
      </c>
      <c r="H701" s="78">
        <v>0</v>
      </c>
      <c r="I701" s="78">
        <v>13</v>
      </c>
      <c r="K701" s="78" t="s">
        <v>210</v>
      </c>
      <c r="L701" s="78" t="s">
        <v>804</v>
      </c>
      <c r="M701" s="78" t="s">
        <v>13</v>
      </c>
      <c r="N701" s="78" t="s">
        <v>249</v>
      </c>
      <c r="O701" s="78">
        <v>21</v>
      </c>
    </row>
    <row r="702" spans="1:15" s="78" customFormat="1" x14ac:dyDescent="0.25">
      <c r="A702" s="78" t="s">
        <v>356</v>
      </c>
      <c r="B702" s="294" t="s">
        <v>699</v>
      </c>
      <c r="C702" s="78">
        <v>25</v>
      </c>
      <c r="D702" s="78" t="s">
        <v>50</v>
      </c>
      <c r="E702" s="78">
        <v>0</v>
      </c>
      <c r="F702" s="78">
        <v>0</v>
      </c>
      <c r="G702" s="78">
        <v>0</v>
      </c>
      <c r="H702" s="78">
        <v>0</v>
      </c>
      <c r="I702" s="78">
        <v>13</v>
      </c>
      <c r="K702" s="78" t="s">
        <v>210</v>
      </c>
      <c r="L702" s="78" t="s">
        <v>804</v>
      </c>
      <c r="M702" s="78" t="s">
        <v>13</v>
      </c>
      <c r="N702" s="78" t="s">
        <v>249</v>
      </c>
      <c r="O702" s="78">
        <v>21</v>
      </c>
    </row>
    <row r="703" spans="1:15" s="78" customFormat="1" x14ac:dyDescent="0.25">
      <c r="A703" s="78" t="s">
        <v>356</v>
      </c>
      <c r="B703" s="294" t="s">
        <v>699</v>
      </c>
      <c r="C703" s="78">
        <v>26</v>
      </c>
      <c r="D703" s="78" t="s">
        <v>50</v>
      </c>
      <c r="E703" s="78">
        <v>0</v>
      </c>
      <c r="F703" s="78">
        <v>0</v>
      </c>
      <c r="G703" s="78">
        <v>0</v>
      </c>
      <c r="H703" s="78">
        <v>0</v>
      </c>
      <c r="I703" s="78">
        <v>13</v>
      </c>
      <c r="K703" s="78" t="s">
        <v>210</v>
      </c>
      <c r="L703" s="78" t="s">
        <v>804</v>
      </c>
      <c r="M703" s="78" t="s">
        <v>13</v>
      </c>
      <c r="N703" s="78" t="s">
        <v>249</v>
      </c>
      <c r="O703" s="78">
        <v>21</v>
      </c>
    </row>
    <row r="704" spans="1:15" s="78" customFormat="1" x14ac:dyDescent="0.25">
      <c r="A704" s="78" t="s">
        <v>356</v>
      </c>
      <c r="B704" s="294" t="s">
        <v>699</v>
      </c>
      <c r="C704" s="78">
        <v>27</v>
      </c>
      <c r="D704" s="78" t="s">
        <v>50</v>
      </c>
      <c r="E704" s="78">
        <v>0</v>
      </c>
      <c r="F704" s="78">
        <v>0</v>
      </c>
      <c r="G704" s="78">
        <v>0</v>
      </c>
      <c r="H704" s="78">
        <v>0</v>
      </c>
      <c r="I704" s="78">
        <v>13</v>
      </c>
      <c r="K704" s="78" t="s">
        <v>210</v>
      </c>
      <c r="L704" s="78" t="s">
        <v>804</v>
      </c>
      <c r="M704" s="78" t="s">
        <v>13</v>
      </c>
      <c r="N704" s="78" t="s">
        <v>249</v>
      </c>
      <c r="O704" s="78">
        <v>21</v>
      </c>
    </row>
    <row r="705" spans="1:15" s="78" customFormat="1" ht="15" customHeight="1" x14ac:dyDescent="0.25">
      <c r="A705" s="78" t="s">
        <v>356</v>
      </c>
      <c r="B705" s="294" t="s">
        <v>700</v>
      </c>
      <c r="C705" s="78">
        <v>1</v>
      </c>
      <c r="D705" s="78">
        <v>3</v>
      </c>
      <c r="E705" s="78">
        <v>2</v>
      </c>
      <c r="F705" s="78">
        <v>5</v>
      </c>
      <c r="G705" s="78">
        <v>12</v>
      </c>
      <c r="H705" s="78">
        <v>0</v>
      </c>
      <c r="I705" s="78">
        <v>60</v>
      </c>
      <c r="K705" s="78" t="s">
        <v>493</v>
      </c>
      <c r="L705" s="78" t="s">
        <v>797</v>
      </c>
      <c r="M705" s="78" t="s">
        <v>13</v>
      </c>
      <c r="N705" s="78" t="s">
        <v>249</v>
      </c>
      <c r="O705" s="78">
        <v>21</v>
      </c>
    </row>
    <row r="706" spans="1:15" s="78" customFormat="1" x14ac:dyDescent="0.25">
      <c r="A706" s="78" t="s">
        <v>356</v>
      </c>
      <c r="B706" s="294" t="s">
        <v>700</v>
      </c>
      <c r="C706" s="78">
        <v>2</v>
      </c>
      <c r="D706" s="78">
        <v>3</v>
      </c>
      <c r="E706" s="78">
        <v>2</v>
      </c>
      <c r="F706" s="78">
        <v>6</v>
      </c>
      <c r="G706" s="78">
        <v>8</v>
      </c>
      <c r="H706" s="78">
        <v>0</v>
      </c>
      <c r="I706" s="78">
        <v>60</v>
      </c>
      <c r="K706" s="78" t="s">
        <v>493</v>
      </c>
      <c r="L706" s="78" t="s">
        <v>798</v>
      </c>
      <c r="M706" s="78" t="s">
        <v>13</v>
      </c>
      <c r="N706" s="78" t="s">
        <v>249</v>
      </c>
      <c r="O706" s="78">
        <v>21</v>
      </c>
    </row>
    <row r="707" spans="1:15" s="78" customFormat="1" x14ac:dyDescent="0.25">
      <c r="A707" s="78" t="s">
        <v>356</v>
      </c>
      <c r="B707" s="294" t="s">
        <v>700</v>
      </c>
      <c r="C707" s="78">
        <v>3</v>
      </c>
      <c r="D707" s="78">
        <v>3</v>
      </c>
      <c r="E707" s="78">
        <v>2</v>
      </c>
      <c r="F707" s="78">
        <v>6</v>
      </c>
      <c r="G707" s="78">
        <v>10</v>
      </c>
      <c r="H707" s="78">
        <v>0</v>
      </c>
      <c r="I707" s="78">
        <v>60</v>
      </c>
      <c r="K707" s="78" t="s">
        <v>493</v>
      </c>
      <c r="L707" s="78" t="s">
        <v>798</v>
      </c>
      <c r="M707" s="78" t="s">
        <v>13</v>
      </c>
      <c r="N707" s="78" t="s">
        <v>249</v>
      </c>
      <c r="O707" s="78">
        <v>21</v>
      </c>
    </row>
    <row r="708" spans="1:15" s="78" customFormat="1" x14ac:dyDescent="0.25">
      <c r="A708" s="78" t="s">
        <v>356</v>
      </c>
      <c r="B708" s="294" t="s">
        <v>700</v>
      </c>
      <c r="C708" s="78">
        <v>4</v>
      </c>
      <c r="D708" s="78">
        <v>3</v>
      </c>
      <c r="E708" s="78">
        <v>2</v>
      </c>
      <c r="F708" s="78">
        <v>9</v>
      </c>
      <c r="G708" s="78">
        <v>13</v>
      </c>
      <c r="H708" s="78">
        <v>0</v>
      </c>
      <c r="I708" s="78">
        <v>60</v>
      </c>
      <c r="K708" s="78" t="s">
        <v>493</v>
      </c>
      <c r="L708" s="78" t="s">
        <v>799</v>
      </c>
      <c r="M708" s="78" t="s">
        <v>13</v>
      </c>
      <c r="N708" s="78" t="s">
        <v>249</v>
      </c>
      <c r="O708" s="78">
        <v>21</v>
      </c>
    </row>
    <row r="709" spans="1:15" s="78" customFormat="1" x14ac:dyDescent="0.25">
      <c r="A709" s="78" t="s">
        <v>356</v>
      </c>
      <c r="B709" s="294" t="s">
        <v>700</v>
      </c>
      <c r="C709" s="78">
        <v>5</v>
      </c>
      <c r="D709" s="78">
        <v>3</v>
      </c>
      <c r="E709" s="78">
        <v>2</v>
      </c>
      <c r="F709" s="78">
        <v>10</v>
      </c>
      <c r="G709" s="78">
        <v>10</v>
      </c>
      <c r="H709" s="78">
        <v>0</v>
      </c>
      <c r="I709" s="78">
        <v>60</v>
      </c>
      <c r="K709" s="78" t="s">
        <v>493</v>
      </c>
      <c r="L709" s="78" t="s">
        <v>800</v>
      </c>
      <c r="M709" s="78" t="s">
        <v>13</v>
      </c>
      <c r="N709" s="78" t="s">
        <v>249</v>
      </c>
      <c r="O709" s="78">
        <v>21</v>
      </c>
    </row>
    <row r="710" spans="1:15" s="78" customFormat="1" x14ac:dyDescent="0.25">
      <c r="A710" s="78" t="s">
        <v>356</v>
      </c>
      <c r="B710" s="294" t="s">
        <v>700</v>
      </c>
      <c r="C710" s="78">
        <v>6</v>
      </c>
      <c r="D710" s="78">
        <v>3</v>
      </c>
      <c r="E710" s="78">
        <v>2</v>
      </c>
      <c r="F710" s="78">
        <v>8</v>
      </c>
      <c r="G710" s="78">
        <v>11</v>
      </c>
      <c r="H710" s="78">
        <v>0</v>
      </c>
      <c r="I710" s="78">
        <v>60</v>
      </c>
      <c r="K710" s="78" t="s">
        <v>493</v>
      </c>
      <c r="L710" s="78" t="s">
        <v>801</v>
      </c>
      <c r="M710" s="78" t="s">
        <v>13</v>
      </c>
      <c r="N710" s="78" t="s">
        <v>249</v>
      </c>
      <c r="O710" s="78">
        <v>21</v>
      </c>
    </row>
    <row r="711" spans="1:15" s="78" customFormat="1" x14ac:dyDescent="0.25">
      <c r="A711" s="78" t="s">
        <v>356</v>
      </c>
      <c r="B711" s="294" t="s">
        <v>700</v>
      </c>
      <c r="C711" s="78" t="s">
        <v>491</v>
      </c>
      <c r="D711" s="78">
        <v>3</v>
      </c>
      <c r="E711" s="78">
        <v>2</v>
      </c>
      <c r="F711" s="78">
        <v>7</v>
      </c>
      <c r="G711" s="78">
        <v>11</v>
      </c>
      <c r="H711" s="78">
        <v>0</v>
      </c>
      <c r="I711" s="78">
        <v>60</v>
      </c>
      <c r="K711" s="78" t="s">
        <v>493</v>
      </c>
      <c r="L711" s="78" t="s">
        <v>802</v>
      </c>
      <c r="M711" s="78" t="s">
        <v>13</v>
      </c>
      <c r="N711" s="78" t="s">
        <v>249</v>
      </c>
      <c r="O711" s="78">
        <v>21</v>
      </c>
    </row>
    <row r="712" spans="1:15" s="78" customFormat="1" x14ac:dyDescent="0.25">
      <c r="A712" s="78" t="s">
        <v>356</v>
      </c>
      <c r="B712" s="294" t="s">
        <v>700</v>
      </c>
      <c r="C712" s="78">
        <v>7</v>
      </c>
      <c r="D712" s="78">
        <v>3</v>
      </c>
      <c r="E712" s="78">
        <v>2</v>
      </c>
      <c r="F712" s="78">
        <v>8</v>
      </c>
      <c r="G712" s="78">
        <v>9</v>
      </c>
      <c r="H712" s="78">
        <v>0</v>
      </c>
      <c r="I712" s="78">
        <v>60</v>
      </c>
      <c r="K712" s="78" t="s">
        <v>493</v>
      </c>
      <c r="L712" s="78" t="s">
        <v>801</v>
      </c>
      <c r="M712" s="78" t="s">
        <v>13</v>
      </c>
      <c r="N712" s="78" t="s">
        <v>249</v>
      </c>
      <c r="O712" s="78">
        <v>21</v>
      </c>
    </row>
    <row r="713" spans="1:15" s="78" customFormat="1" x14ac:dyDescent="0.25">
      <c r="A713" s="78" t="s">
        <v>356</v>
      </c>
      <c r="B713" s="294" t="s">
        <v>700</v>
      </c>
      <c r="C713" s="78">
        <v>8</v>
      </c>
      <c r="D713" s="78">
        <v>3</v>
      </c>
      <c r="E713" s="78">
        <v>2</v>
      </c>
      <c r="F713" s="78">
        <v>9</v>
      </c>
      <c r="G713" s="78">
        <v>12</v>
      </c>
      <c r="H713" s="78">
        <v>0</v>
      </c>
      <c r="I713" s="78">
        <v>60</v>
      </c>
      <c r="K713" s="78" t="s">
        <v>493</v>
      </c>
      <c r="L713" s="78" t="s">
        <v>799</v>
      </c>
      <c r="M713" s="78" t="s">
        <v>13</v>
      </c>
      <c r="N713" s="78" t="s">
        <v>249</v>
      </c>
      <c r="O713" s="78">
        <v>21</v>
      </c>
    </row>
    <row r="714" spans="1:15" s="78" customFormat="1" x14ac:dyDescent="0.25">
      <c r="A714" s="78" t="s">
        <v>356</v>
      </c>
      <c r="B714" s="294" t="s">
        <v>700</v>
      </c>
      <c r="C714" s="78">
        <v>9</v>
      </c>
      <c r="D714" s="78">
        <v>3</v>
      </c>
      <c r="E714" s="78">
        <v>2</v>
      </c>
      <c r="F714" s="78">
        <v>7</v>
      </c>
      <c r="G714" s="78">
        <v>11</v>
      </c>
      <c r="H714" s="78">
        <v>0</v>
      </c>
      <c r="I714" s="78">
        <v>60</v>
      </c>
      <c r="K714" s="78" t="s">
        <v>493</v>
      </c>
      <c r="L714" s="78" t="s">
        <v>802</v>
      </c>
      <c r="M714" s="78" t="s">
        <v>13</v>
      </c>
      <c r="N714" s="78" t="s">
        <v>249</v>
      </c>
      <c r="O714" s="78">
        <v>21</v>
      </c>
    </row>
    <row r="715" spans="1:15" s="78" customFormat="1" x14ac:dyDescent="0.25">
      <c r="A715" s="78" t="s">
        <v>356</v>
      </c>
      <c r="B715" s="294" t="s">
        <v>700</v>
      </c>
      <c r="C715" s="78">
        <v>10</v>
      </c>
      <c r="D715" s="78">
        <v>3</v>
      </c>
      <c r="E715" s="78">
        <v>2</v>
      </c>
      <c r="F715" s="78">
        <v>4</v>
      </c>
      <c r="G715" s="78">
        <v>8</v>
      </c>
      <c r="H715" s="78">
        <v>0</v>
      </c>
      <c r="I715" s="78">
        <v>60</v>
      </c>
      <c r="K715" s="78" t="s">
        <v>493</v>
      </c>
      <c r="L715" s="78" t="s">
        <v>803</v>
      </c>
      <c r="M715" s="78" t="s">
        <v>13</v>
      </c>
      <c r="N715" s="78" t="s">
        <v>249</v>
      </c>
      <c r="O715" s="78">
        <v>21</v>
      </c>
    </row>
    <row r="716" spans="1:15" s="78" customFormat="1" x14ac:dyDescent="0.25">
      <c r="A716" s="78" t="s">
        <v>356</v>
      </c>
      <c r="B716" s="294" t="s">
        <v>700</v>
      </c>
      <c r="C716" s="78">
        <v>11</v>
      </c>
      <c r="D716" s="78">
        <v>3</v>
      </c>
      <c r="E716" s="78">
        <v>2</v>
      </c>
      <c r="F716" s="78">
        <v>6</v>
      </c>
      <c r="G716" s="78">
        <v>12</v>
      </c>
      <c r="H716" s="78">
        <v>0</v>
      </c>
      <c r="I716" s="78">
        <v>60</v>
      </c>
      <c r="K716" s="78" t="s">
        <v>493</v>
      </c>
      <c r="L716" s="78" t="s">
        <v>798</v>
      </c>
      <c r="M716" s="78" t="s">
        <v>13</v>
      </c>
      <c r="N716" s="78" t="s">
        <v>249</v>
      </c>
      <c r="O716" s="78">
        <v>21</v>
      </c>
    </row>
    <row r="717" spans="1:15" s="78" customFormat="1" x14ac:dyDescent="0.25">
      <c r="A717" s="78" t="s">
        <v>356</v>
      </c>
      <c r="B717" s="294" t="s">
        <v>700</v>
      </c>
      <c r="C717" s="78">
        <v>12</v>
      </c>
      <c r="D717" s="78">
        <v>3</v>
      </c>
      <c r="E717" s="78">
        <v>2</v>
      </c>
      <c r="F717" s="78">
        <v>5</v>
      </c>
      <c r="G717" s="78">
        <v>11</v>
      </c>
      <c r="H717" s="78">
        <v>0</v>
      </c>
      <c r="I717" s="78">
        <v>60</v>
      </c>
      <c r="K717" s="78" t="s">
        <v>493</v>
      </c>
      <c r="L717" s="78" t="s">
        <v>797</v>
      </c>
      <c r="M717" s="78" t="s">
        <v>13</v>
      </c>
      <c r="N717" s="78" t="s">
        <v>249</v>
      </c>
      <c r="O717" s="78">
        <v>21</v>
      </c>
    </row>
    <row r="718" spans="1:15" s="78" customFormat="1" x14ac:dyDescent="0.25">
      <c r="A718" s="78" t="s">
        <v>356</v>
      </c>
      <c r="B718" s="294" t="s">
        <v>700</v>
      </c>
      <c r="C718" s="78">
        <v>13</v>
      </c>
      <c r="D718" s="78">
        <v>4</v>
      </c>
      <c r="E718" s="78">
        <v>2</v>
      </c>
      <c r="F718" s="78">
        <v>10</v>
      </c>
      <c r="G718" s="78">
        <v>13</v>
      </c>
      <c r="H718" s="78">
        <v>0</v>
      </c>
      <c r="I718" s="78">
        <v>60</v>
      </c>
      <c r="K718" s="78" t="s">
        <v>493</v>
      </c>
      <c r="L718" s="78" t="s">
        <v>800</v>
      </c>
      <c r="M718" s="78" t="s">
        <v>13</v>
      </c>
      <c r="N718" s="78" t="s">
        <v>249</v>
      </c>
      <c r="O718" s="78">
        <v>21</v>
      </c>
    </row>
    <row r="719" spans="1:15" s="78" customFormat="1" x14ac:dyDescent="0.25">
      <c r="A719" s="78" t="s">
        <v>356</v>
      </c>
      <c r="B719" s="294" t="s">
        <v>700</v>
      </c>
      <c r="C719" s="78">
        <v>14</v>
      </c>
      <c r="D719" s="78">
        <v>3</v>
      </c>
      <c r="E719" s="78">
        <v>2</v>
      </c>
      <c r="F719" s="78">
        <v>6</v>
      </c>
      <c r="G719" s="78">
        <v>9</v>
      </c>
      <c r="H719" s="78">
        <v>0</v>
      </c>
      <c r="I719" s="78">
        <v>60</v>
      </c>
      <c r="K719" s="78" t="s">
        <v>493</v>
      </c>
      <c r="L719" s="78" t="s">
        <v>798</v>
      </c>
      <c r="M719" s="78" t="s">
        <v>13</v>
      </c>
      <c r="N719" s="78" t="s">
        <v>249</v>
      </c>
      <c r="O719" s="78">
        <v>21</v>
      </c>
    </row>
    <row r="720" spans="1:15" s="78" customFormat="1" x14ac:dyDescent="0.25">
      <c r="A720" s="78" t="s">
        <v>356</v>
      </c>
      <c r="B720" s="294" t="s">
        <v>700</v>
      </c>
      <c r="C720" s="78">
        <v>15</v>
      </c>
      <c r="D720" s="78">
        <v>3</v>
      </c>
      <c r="E720" s="78">
        <v>2</v>
      </c>
      <c r="F720" s="78">
        <v>7</v>
      </c>
      <c r="G720" s="78">
        <v>13</v>
      </c>
      <c r="H720" s="78">
        <v>0</v>
      </c>
      <c r="I720" s="78">
        <v>60</v>
      </c>
      <c r="K720" s="78" t="s">
        <v>493</v>
      </c>
      <c r="L720" s="78" t="s">
        <v>802</v>
      </c>
      <c r="M720" s="78" t="s">
        <v>13</v>
      </c>
      <c r="N720" s="78" t="s">
        <v>249</v>
      </c>
      <c r="O720" s="78">
        <v>21</v>
      </c>
    </row>
    <row r="721" spans="1:16" s="78" customFormat="1" x14ac:dyDescent="0.25">
      <c r="A721" s="78" t="s">
        <v>356</v>
      </c>
      <c r="B721" s="294" t="s">
        <v>700</v>
      </c>
      <c r="C721" s="78">
        <v>17</v>
      </c>
      <c r="D721" s="78" t="s">
        <v>50</v>
      </c>
      <c r="E721" s="78">
        <v>0</v>
      </c>
      <c r="F721" s="78">
        <v>0</v>
      </c>
      <c r="G721" s="78">
        <v>0</v>
      </c>
      <c r="H721" s="78">
        <v>0</v>
      </c>
      <c r="I721" s="78">
        <v>60</v>
      </c>
      <c r="K721" s="78" t="s">
        <v>493</v>
      </c>
      <c r="L721" s="78" t="s">
        <v>804</v>
      </c>
      <c r="M721" s="78" t="s">
        <v>13</v>
      </c>
      <c r="N721" s="78" t="s">
        <v>249</v>
      </c>
      <c r="O721" s="78">
        <v>21</v>
      </c>
    </row>
    <row r="722" spans="1:16" s="78" customFormat="1" x14ac:dyDescent="0.25">
      <c r="A722" s="78" t="s">
        <v>356</v>
      </c>
      <c r="B722" s="294" t="s">
        <v>700</v>
      </c>
      <c r="C722" s="78">
        <v>18</v>
      </c>
      <c r="D722" s="78" t="s">
        <v>50</v>
      </c>
      <c r="E722" s="78">
        <v>0</v>
      </c>
      <c r="F722" s="78">
        <v>0</v>
      </c>
      <c r="G722" s="78">
        <v>0</v>
      </c>
      <c r="H722" s="78">
        <v>0</v>
      </c>
      <c r="I722" s="78">
        <v>60</v>
      </c>
      <c r="K722" s="78" t="s">
        <v>493</v>
      </c>
      <c r="L722" s="78" t="s">
        <v>804</v>
      </c>
      <c r="M722" s="78" t="s">
        <v>13</v>
      </c>
      <c r="N722" s="78" t="s">
        <v>249</v>
      </c>
      <c r="O722" s="78">
        <v>21</v>
      </c>
    </row>
    <row r="723" spans="1:16" s="78" customFormat="1" x14ac:dyDescent="0.25">
      <c r="A723" s="78" t="s">
        <v>356</v>
      </c>
      <c r="B723" s="294" t="s">
        <v>700</v>
      </c>
      <c r="C723" s="78">
        <v>19</v>
      </c>
      <c r="D723" s="78" t="s">
        <v>50</v>
      </c>
      <c r="E723" s="78">
        <v>0</v>
      </c>
      <c r="F723" s="78">
        <v>0</v>
      </c>
      <c r="G723" s="78">
        <v>0</v>
      </c>
      <c r="H723" s="78">
        <v>0</v>
      </c>
      <c r="I723" s="78">
        <v>60</v>
      </c>
      <c r="K723" s="78" t="s">
        <v>493</v>
      </c>
      <c r="L723" s="78" t="s">
        <v>804</v>
      </c>
      <c r="M723" s="78" t="s">
        <v>13</v>
      </c>
      <c r="N723" s="78" t="s">
        <v>249</v>
      </c>
      <c r="O723" s="78">
        <v>21</v>
      </c>
    </row>
    <row r="724" spans="1:16" s="78" customFormat="1" x14ac:dyDescent="0.25">
      <c r="A724" s="78" t="s">
        <v>356</v>
      </c>
      <c r="B724" s="294" t="s">
        <v>700</v>
      </c>
      <c r="C724" s="78">
        <v>20</v>
      </c>
      <c r="D724" s="78" t="s">
        <v>50</v>
      </c>
      <c r="E724" s="78">
        <v>0</v>
      </c>
      <c r="F724" s="78">
        <v>0</v>
      </c>
      <c r="G724" s="78">
        <v>0</v>
      </c>
      <c r="H724" s="78">
        <v>0</v>
      </c>
      <c r="I724" s="78">
        <v>60</v>
      </c>
      <c r="K724" s="78" t="s">
        <v>493</v>
      </c>
      <c r="L724" s="78" t="s">
        <v>804</v>
      </c>
      <c r="M724" s="78" t="s">
        <v>13</v>
      </c>
      <c r="N724" s="78" t="s">
        <v>249</v>
      </c>
      <c r="O724" s="78">
        <v>21</v>
      </c>
    </row>
    <row r="725" spans="1:16" s="78" customFormat="1" x14ac:dyDescent="0.25">
      <c r="A725" s="78" t="s">
        <v>356</v>
      </c>
      <c r="B725" s="294" t="s">
        <v>700</v>
      </c>
      <c r="C725" s="78">
        <v>21</v>
      </c>
      <c r="D725" s="78" t="s">
        <v>50</v>
      </c>
      <c r="E725" s="78">
        <v>0</v>
      </c>
      <c r="F725" s="78">
        <v>0</v>
      </c>
      <c r="G725" s="78">
        <v>0</v>
      </c>
      <c r="H725" s="78">
        <v>0</v>
      </c>
      <c r="I725" s="78">
        <v>60</v>
      </c>
      <c r="K725" s="78" t="s">
        <v>493</v>
      </c>
      <c r="L725" s="78" t="s">
        <v>804</v>
      </c>
      <c r="M725" s="78" t="s">
        <v>13</v>
      </c>
      <c r="N725" s="78" t="s">
        <v>249</v>
      </c>
      <c r="O725" s="78">
        <v>21</v>
      </c>
    </row>
    <row r="726" spans="1:16" s="78" customFormat="1" x14ac:dyDescent="0.25">
      <c r="A726" s="78" t="s">
        <v>356</v>
      </c>
      <c r="B726" s="294" t="s">
        <v>700</v>
      </c>
      <c r="C726" s="78">
        <v>22</v>
      </c>
      <c r="D726" s="78" t="s">
        <v>50</v>
      </c>
      <c r="E726" s="78">
        <v>0</v>
      </c>
      <c r="F726" s="78">
        <v>0</v>
      </c>
      <c r="G726" s="78">
        <v>0</v>
      </c>
      <c r="H726" s="78">
        <v>0</v>
      </c>
      <c r="I726" s="78">
        <v>60</v>
      </c>
      <c r="K726" s="78" t="s">
        <v>493</v>
      </c>
      <c r="L726" s="78" t="s">
        <v>804</v>
      </c>
      <c r="M726" s="78" t="s">
        <v>13</v>
      </c>
      <c r="N726" s="78" t="s">
        <v>249</v>
      </c>
      <c r="O726" s="78">
        <v>21</v>
      </c>
    </row>
    <row r="727" spans="1:16" s="78" customFormat="1" x14ac:dyDescent="0.25">
      <c r="A727" s="78" t="s">
        <v>356</v>
      </c>
      <c r="B727" s="294" t="s">
        <v>700</v>
      </c>
      <c r="C727" s="78">
        <v>23</v>
      </c>
      <c r="D727" s="78" t="s">
        <v>50</v>
      </c>
      <c r="E727" s="78">
        <v>0</v>
      </c>
      <c r="F727" s="78">
        <v>0</v>
      </c>
      <c r="G727" s="78">
        <v>0</v>
      </c>
      <c r="H727" s="78">
        <v>0</v>
      </c>
      <c r="I727" s="78">
        <v>60</v>
      </c>
      <c r="K727" s="78" t="s">
        <v>493</v>
      </c>
      <c r="L727" s="78" t="s">
        <v>804</v>
      </c>
      <c r="M727" s="78" t="s">
        <v>13</v>
      </c>
      <c r="N727" s="78" t="s">
        <v>249</v>
      </c>
      <c r="O727" s="78">
        <v>21</v>
      </c>
    </row>
    <row r="728" spans="1:16" s="78" customFormat="1" x14ac:dyDescent="0.25">
      <c r="A728" s="78" t="s">
        <v>356</v>
      </c>
      <c r="B728" s="294" t="s">
        <v>700</v>
      </c>
      <c r="C728" s="78">
        <v>24</v>
      </c>
      <c r="D728" s="78" t="s">
        <v>50</v>
      </c>
      <c r="E728" s="78">
        <v>0</v>
      </c>
      <c r="F728" s="78">
        <v>0</v>
      </c>
      <c r="G728" s="78">
        <v>0</v>
      </c>
      <c r="H728" s="78">
        <v>0</v>
      </c>
      <c r="I728" s="78">
        <v>60</v>
      </c>
      <c r="K728" s="78" t="s">
        <v>493</v>
      </c>
      <c r="L728" s="78" t="s">
        <v>804</v>
      </c>
      <c r="M728" s="78" t="s">
        <v>13</v>
      </c>
      <c r="N728" s="78" t="s">
        <v>249</v>
      </c>
      <c r="O728" s="78">
        <v>21</v>
      </c>
    </row>
    <row r="729" spans="1:16" s="78" customFormat="1" x14ac:dyDescent="0.25">
      <c r="A729" s="78" t="s">
        <v>356</v>
      </c>
      <c r="B729" s="294" t="s">
        <v>700</v>
      </c>
      <c r="C729" s="78">
        <v>25</v>
      </c>
      <c r="D729" s="78" t="s">
        <v>50</v>
      </c>
      <c r="E729" s="78">
        <v>0</v>
      </c>
      <c r="F729" s="78">
        <v>0</v>
      </c>
      <c r="G729" s="78">
        <v>0</v>
      </c>
      <c r="H729" s="78">
        <v>0</v>
      </c>
      <c r="I729" s="78">
        <v>60</v>
      </c>
      <c r="K729" s="78" t="s">
        <v>493</v>
      </c>
      <c r="L729" s="78" t="s">
        <v>804</v>
      </c>
      <c r="M729" s="78" t="s">
        <v>13</v>
      </c>
      <c r="N729" s="78" t="s">
        <v>249</v>
      </c>
      <c r="O729" s="78">
        <v>21</v>
      </c>
    </row>
    <row r="730" spans="1:16" s="78" customFormat="1" x14ac:dyDescent="0.25">
      <c r="A730" s="78" t="s">
        <v>356</v>
      </c>
      <c r="B730" s="294" t="s">
        <v>700</v>
      </c>
      <c r="C730" s="78">
        <v>26</v>
      </c>
      <c r="D730" s="78" t="s">
        <v>50</v>
      </c>
      <c r="E730" s="78">
        <v>0</v>
      </c>
      <c r="F730" s="78">
        <v>0</v>
      </c>
      <c r="G730" s="78">
        <v>0</v>
      </c>
      <c r="H730" s="78">
        <v>0</v>
      </c>
      <c r="I730" s="78">
        <v>60</v>
      </c>
      <c r="K730" s="78" t="s">
        <v>493</v>
      </c>
      <c r="L730" s="78" t="s">
        <v>804</v>
      </c>
      <c r="M730" s="78" t="s">
        <v>13</v>
      </c>
      <c r="N730" s="78" t="s">
        <v>249</v>
      </c>
      <c r="O730" s="78">
        <v>21</v>
      </c>
    </row>
    <row r="731" spans="1:16" s="78" customFormat="1" x14ac:dyDescent="0.25">
      <c r="A731" s="78" t="s">
        <v>356</v>
      </c>
      <c r="B731" s="294" t="s">
        <v>700</v>
      </c>
      <c r="C731" s="78">
        <v>27</v>
      </c>
      <c r="D731" s="78" t="s">
        <v>50</v>
      </c>
      <c r="E731" s="78">
        <v>0</v>
      </c>
      <c r="F731" s="78">
        <v>0</v>
      </c>
      <c r="G731" s="78">
        <v>0</v>
      </c>
      <c r="H731" s="78">
        <v>0</v>
      </c>
      <c r="I731" s="78">
        <v>60</v>
      </c>
      <c r="K731" s="78" t="s">
        <v>493</v>
      </c>
      <c r="L731" s="78" t="s">
        <v>804</v>
      </c>
      <c r="M731" s="78" t="s">
        <v>13</v>
      </c>
      <c r="N731" s="78" t="s">
        <v>249</v>
      </c>
      <c r="O731" s="78">
        <v>21</v>
      </c>
    </row>
    <row r="732" spans="1:16" s="78" customFormat="1" ht="15" customHeight="1" x14ac:dyDescent="0.25">
      <c r="A732" s="78" t="s">
        <v>356</v>
      </c>
      <c r="B732" s="294" t="e">
        <v>#N/A</v>
      </c>
      <c r="C732" s="78">
        <v>1</v>
      </c>
      <c r="D732" s="78">
        <v>3</v>
      </c>
      <c r="E732" s="78">
        <v>2</v>
      </c>
      <c r="F732" s="78">
        <v>5</v>
      </c>
      <c r="G732" s="78" t="e">
        <v>#N/A</v>
      </c>
      <c r="H732" s="78" t="e">
        <v>#N/A</v>
      </c>
      <c r="I732" s="78" t="e">
        <v>#N/A</v>
      </c>
      <c r="K732" s="78" t="e">
        <v>#N/A</v>
      </c>
      <c r="L732" s="78" t="s">
        <v>797</v>
      </c>
      <c r="M732" s="78" t="s">
        <v>13</v>
      </c>
      <c r="N732" s="78" t="s">
        <v>249</v>
      </c>
      <c r="O732" s="78" t="e">
        <v>#N/A</v>
      </c>
      <c r="P732" s="78" t="e">
        <v>#N/A</v>
      </c>
    </row>
    <row r="733" spans="1:16" s="78" customFormat="1" x14ac:dyDescent="0.25">
      <c r="A733" s="78" t="s">
        <v>356</v>
      </c>
      <c r="B733" s="294" t="e">
        <v>#N/A</v>
      </c>
      <c r="C733" s="78">
        <v>2</v>
      </c>
      <c r="D733" s="78">
        <v>3</v>
      </c>
      <c r="E733" s="78">
        <v>2</v>
      </c>
      <c r="F733" s="78">
        <v>6</v>
      </c>
      <c r="G733" s="78" t="e">
        <v>#N/A</v>
      </c>
      <c r="H733" s="78" t="e">
        <v>#N/A</v>
      </c>
      <c r="I733" s="78" t="e">
        <v>#N/A</v>
      </c>
      <c r="K733" s="78" t="e">
        <v>#N/A</v>
      </c>
      <c r="L733" s="78" t="s">
        <v>798</v>
      </c>
      <c r="M733" s="78" t="s">
        <v>13</v>
      </c>
      <c r="N733" s="78" t="s">
        <v>249</v>
      </c>
      <c r="O733" s="78" t="e">
        <v>#N/A</v>
      </c>
      <c r="P733" s="78" t="e">
        <v>#N/A</v>
      </c>
    </row>
    <row r="734" spans="1:16" s="78" customFormat="1" x14ac:dyDescent="0.25">
      <c r="A734" s="78" t="s">
        <v>356</v>
      </c>
      <c r="B734" s="294" t="e">
        <v>#N/A</v>
      </c>
      <c r="C734" s="78">
        <v>3</v>
      </c>
      <c r="D734" s="78">
        <v>3</v>
      </c>
      <c r="E734" s="78">
        <v>2</v>
      </c>
      <c r="F734" s="78">
        <v>6</v>
      </c>
      <c r="G734" s="78" t="e">
        <v>#N/A</v>
      </c>
      <c r="H734" s="78" t="e">
        <v>#N/A</v>
      </c>
      <c r="I734" s="78" t="e">
        <v>#N/A</v>
      </c>
      <c r="K734" s="78" t="e">
        <v>#N/A</v>
      </c>
      <c r="L734" s="78" t="s">
        <v>798</v>
      </c>
      <c r="M734" s="78" t="s">
        <v>13</v>
      </c>
      <c r="N734" s="78" t="s">
        <v>249</v>
      </c>
      <c r="O734" s="78" t="e">
        <v>#N/A</v>
      </c>
      <c r="P734" s="78" t="e">
        <v>#N/A</v>
      </c>
    </row>
    <row r="735" spans="1:16" s="78" customFormat="1" x14ac:dyDescent="0.25">
      <c r="A735" s="78" t="s">
        <v>356</v>
      </c>
      <c r="B735" s="294" t="e">
        <v>#N/A</v>
      </c>
      <c r="C735" s="78">
        <v>4</v>
      </c>
      <c r="D735" s="78">
        <v>3</v>
      </c>
      <c r="E735" s="78">
        <v>2</v>
      </c>
      <c r="F735" s="78">
        <v>9</v>
      </c>
      <c r="G735" s="78" t="e">
        <v>#N/A</v>
      </c>
      <c r="H735" s="78" t="e">
        <v>#N/A</v>
      </c>
      <c r="I735" s="78" t="e">
        <v>#N/A</v>
      </c>
      <c r="K735" s="78" t="e">
        <v>#N/A</v>
      </c>
      <c r="L735" s="78" t="s">
        <v>799</v>
      </c>
      <c r="M735" s="78" t="s">
        <v>13</v>
      </c>
      <c r="N735" s="78" t="s">
        <v>249</v>
      </c>
      <c r="O735" s="78" t="e">
        <v>#N/A</v>
      </c>
      <c r="P735" s="78" t="e">
        <v>#N/A</v>
      </c>
    </row>
    <row r="736" spans="1:16" s="78" customFormat="1" x14ac:dyDescent="0.25">
      <c r="A736" s="78" t="s">
        <v>356</v>
      </c>
      <c r="B736" s="294" t="e">
        <v>#N/A</v>
      </c>
      <c r="C736" s="78">
        <v>5</v>
      </c>
      <c r="D736" s="78">
        <v>3</v>
      </c>
      <c r="E736" s="78">
        <v>2</v>
      </c>
      <c r="F736" s="78">
        <v>10</v>
      </c>
      <c r="G736" s="78" t="e">
        <v>#N/A</v>
      </c>
      <c r="H736" s="78" t="e">
        <v>#N/A</v>
      </c>
      <c r="I736" s="78" t="e">
        <v>#N/A</v>
      </c>
      <c r="K736" s="78" t="e">
        <v>#N/A</v>
      </c>
      <c r="L736" s="78" t="s">
        <v>800</v>
      </c>
      <c r="M736" s="78" t="s">
        <v>13</v>
      </c>
      <c r="N736" s="78" t="s">
        <v>249</v>
      </c>
      <c r="O736" s="78" t="e">
        <v>#N/A</v>
      </c>
      <c r="P736" s="78" t="e">
        <v>#N/A</v>
      </c>
    </row>
    <row r="737" spans="1:16" s="78" customFormat="1" x14ac:dyDescent="0.25">
      <c r="A737" s="78" t="s">
        <v>356</v>
      </c>
      <c r="B737" s="294" t="e">
        <v>#N/A</v>
      </c>
      <c r="C737" s="78">
        <v>6</v>
      </c>
      <c r="D737" s="78">
        <v>3</v>
      </c>
      <c r="E737" s="78">
        <v>2</v>
      </c>
      <c r="F737" s="78">
        <v>8</v>
      </c>
      <c r="G737" s="78" t="e">
        <v>#N/A</v>
      </c>
      <c r="H737" s="78" t="e">
        <v>#N/A</v>
      </c>
      <c r="I737" s="78" t="e">
        <v>#N/A</v>
      </c>
      <c r="K737" s="78" t="e">
        <v>#N/A</v>
      </c>
      <c r="L737" s="78" t="s">
        <v>801</v>
      </c>
      <c r="M737" s="78" t="s">
        <v>13</v>
      </c>
      <c r="N737" s="78" t="s">
        <v>249</v>
      </c>
      <c r="O737" s="78" t="e">
        <v>#N/A</v>
      </c>
      <c r="P737" s="78" t="e">
        <v>#N/A</v>
      </c>
    </row>
    <row r="738" spans="1:16" s="78" customFormat="1" x14ac:dyDescent="0.25">
      <c r="A738" s="78" t="s">
        <v>356</v>
      </c>
      <c r="B738" s="294" t="e">
        <v>#N/A</v>
      </c>
      <c r="C738" s="78" t="s">
        <v>491</v>
      </c>
      <c r="D738" s="78">
        <v>3</v>
      </c>
      <c r="E738" s="78">
        <v>2</v>
      </c>
      <c r="F738" s="78">
        <v>7</v>
      </c>
      <c r="G738" s="78" t="e">
        <v>#N/A</v>
      </c>
      <c r="H738" s="78" t="e">
        <v>#N/A</v>
      </c>
      <c r="I738" s="78" t="e">
        <v>#N/A</v>
      </c>
      <c r="K738" s="78" t="e">
        <v>#N/A</v>
      </c>
      <c r="L738" s="78" t="s">
        <v>802</v>
      </c>
      <c r="M738" s="78" t="s">
        <v>13</v>
      </c>
      <c r="N738" s="78" t="s">
        <v>249</v>
      </c>
      <c r="O738" s="78" t="e">
        <v>#N/A</v>
      </c>
      <c r="P738" s="78" t="e">
        <v>#N/A</v>
      </c>
    </row>
    <row r="739" spans="1:16" s="78" customFormat="1" x14ac:dyDescent="0.25">
      <c r="A739" s="78" t="s">
        <v>356</v>
      </c>
      <c r="B739" s="294" t="e">
        <v>#N/A</v>
      </c>
      <c r="C739" s="78">
        <v>7</v>
      </c>
      <c r="D739" s="78">
        <v>3</v>
      </c>
      <c r="E739" s="78">
        <v>2</v>
      </c>
      <c r="F739" s="78">
        <v>8</v>
      </c>
      <c r="G739" s="78" t="e">
        <v>#N/A</v>
      </c>
      <c r="H739" s="78" t="e">
        <v>#N/A</v>
      </c>
      <c r="I739" s="78" t="e">
        <v>#N/A</v>
      </c>
      <c r="K739" s="78" t="e">
        <v>#N/A</v>
      </c>
      <c r="L739" s="78" t="s">
        <v>801</v>
      </c>
      <c r="M739" s="78" t="s">
        <v>13</v>
      </c>
      <c r="N739" s="78" t="s">
        <v>249</v>
      </c>
      <c r="O739" s="78" t="e">
        <v>#N/A</v>
      </c>
      <c r="P739" s="78" t="e">
        <v>#N/A</v>
      </c>
    </row>
    <row r="740" spans="1:16" s="78" customFormat="1" x14ac:dyDescent="0.25">
      <c r="A740" s="78" t="s">
        <v>356</v>
      </c>
      <c r="B740" s="294" t="e">
        <v>#N/A</v>
      </c>
      <c r="C740" s="78">
        <v>8</v>
      </c>
      <c r="D740" s="78">
        <v>3</v>
      </c>
      <c r="E740" s="78">
        <v>2</v>
      </c>
      <c r="F740" s="78">
        <v>9</v>
      </c>
      <c r="G740" s="78" t="e">
        <v>#N/A</v>
      </c>
      <c r="H740" s="78" t="e">
        <v>#N/A</v>
      </c>
      <c r="I740" s="78" t="e">
        <v>#N/A</v>
      </c>
      <c r="K740" s="78" t="e">
        <v>#N/A</v>
      </c>
      <c r="L740" s="78" t="s">
        <v>799</v>
      </c>
      <c r="M740" s="78" t="s">
        <v>13</v>
      </c>
      <c r="N740" s="78" t="s">
        <v>249</v>
      </c>
      <c r="O740" s="78" t="e">
        <v>#N/A</v>
      </c>
      <c r="P740" s="78" t="e">
        <v>#N/A</v>
      </c>
    </row>
    <row r="741" spans="1:16" s="78" customFormat="1" x14ac:dyDescent="0.25">
      <c r="A741" s="78" t="s">
        <v>356</v>
      </c>
      <c r="B741" s="294" t="e">
        <v>#N/A</v>
      </c>
      <c r="C741" s="78">
        <v>9</v>
      </c>
      <c r="D741" s="78">
        <v>3</v>
      </c>
      <c r="E741" s="78">
        <v>2</v>
      </c>
      <c r="F741" s="78">
        <v>7</v>
      </c>
      <c r="G741" s="78" t="e">
        <v>#N/A</v>
      </c>
      <c r="H741" s="78" t="e">
        <v>#N/A</v>
      </c>
      <c r="I741" s="78" t="e">
        <v>#N/A</v>
      </c>
      <c r="K741" s="78" t="e">
        <v>#N/A</v>
      </c>
      <c r="L741" s="78" t="s">
        <v>802</v>
      </c>
      <c r="M741" s="78" t="s">
        <v>13</v>
      </c>
      <c r="N741" s="78" t="s">
        <v>249</v>
      </c>
      <c r="O741" s="78" t="e">
        <v>#N/A</v>
      </c>
      <c r="P741" s="78" t="e">
        <v>#N/A</v>
      </c>
    </row>
    <row r="742" spans="1:16" s="78" customFormat="1" x14ac:dyDescent="0.25">
      <c r="A742" s="78" t="s">
        <v>356</v>
      </c>
      <c r="B742" s="294" t="e">
        <v>#N/A</v>
      </c>
      <c r="C742" s="78">
        <v>10</v>
      </c>
      <c r="D742" s="78">
        <v>3</v>
      </c>
      <c r="E742" s="78">
        <v>2</v>
      </c>
      <c r="F742" s="78">
        <v>4</v>
      </c>
      <c r="G742" s="78" t="e">
        <v>#N/A</v>
      </c>
      <c r="H742" s="78" t="e">
        <v>#N/A</v>
      </c>
      <c r="I742" s="78" t="e">
        <v>#N/A</v>
      </c>
      <c r="K742" s="78" t="e">
        <v>#N/A</v>
      </c>
      <c r="L742" s="78" t="s">
        <v>803</v>
      </c>
      <c r="M742" s="78" t="s">
        <v>13</v>
      </c>
      <c r="N742" s="78" t="s">
        <v>249</v>
      </c>
      <c r="O742" s="78" t="e">
        <v>#N/A</v>
      </c>
      <c r="P742" s="78" t="e">
        <v>#N/A</v>
      </c>
    </row>
    <row r="743" spans="1:16" s="78" customFormat="1" x14ac:dyDescent="0.25">
      <c r="A743" s="78" t="s">
        <v>356</v>
      </c>
      <c r="B743" s="294" t="e">
        <v>#N/A</v>
      </c>
      <c r="C743" s="78">
        <v>11</v>
      </c>
      <c r="D743" s="78">
        <v>3</v>
      </c>
      <c r="E743" s="78">
        <v>2</v>
      </c>
      <c r="F743" s="78">
        <v>6</v>
      </c>
      <c r="G743" s="78" t="e">
        <v>#N/A</v>
      </c>
      <c r="H743" s="78" t="e">
        <v>#N/A</v>
      </c>
      <c r="I743" s="78" t="e">
        <v>#N/A</v>
      </c>
      <c r="K743" s="78" t="e">
        <v>#N/A</v>
      </c>
      <c r="L743" s="78" t="s">
        <v>798</v>
      </c>
      <c r="M743" s="78" t="s">
        <v>13</v>
      </c>
      <c r="N743" s="78" t="s">
        <v>249</v>
      </c>
      <c r="O743" s="78" t="e">
        <v>#N/A</v>
      </c>
      <c r="P743" s="78" t="e">
        <v>#N/A</v>
      </c>
    </row>
    <row r="744" spans="1:16" s="78" customFormat="1" x14ac:dyDescent="0.25">
      <c r="A744" s="78" t="s">
        <v>356</v>
      </c>
      <c r="B744" s="294" t="e">
        <v>#N/A</v>
      </c>
      <c r="C744" s="78">
        <v>12</v>
      </c>
      <c r="D744" s="78">
        <v>3</v>
      </c>
      <c r="E744" s="78">
        <v>2</v>
      </c>
      <c r="F744" s="78">
        <v>5</v>
      </c>
      <c r="G744" s="78" t="e">
        <v>#N/A</v>
      </c>
      <c r="H744" s="78" t="e">
        <v>#N/A</v>
      </c>
      <c r="I744" s="78" t="e">
        <v>#N/A</v>
      </c>
      <c r="K744" s="78" t="e">
        <v>#N/A</v>
      </c>
      <c r="L744" s="78" t="s">
        <v>797</v>
      </c>
      <c r="M744" s="78" t="s">
        <v>13</v>
      </c>
      <c r="N744" s="78" t="s">
        <v>249</v>
      </c>
      <c r="O744" s="78" t="e">
        <v>#N/A</v>
      </c>
      <c r="P744" s="78" t="e">
        <v>#N/A</v>
      </c>
    </row>
    <row r="745" spans="1:16" s="78" customFormat="1" x14ac:dyDescent="0.25">
      <c r="A745" s="78" t="s">
        <v>356</v>
      </c>
      <c r="B745" s="294" t="e">
        <v>#N/A</v>
      </c>
      <c r="C745" s="78">
        <v>13</v>
      </c>
      <c r="D745" s="78">
        <v>4</v>
      </c>
      <c r="E745" s="78">
        <v>2</v>
      </c>
      <c r="F745" s="78">
        <v>10</v>
      </c>
      <c r="G745" s="78" t="e">
        <v>#N/A</v>
      </c>
      <c r="H745" s="78" t="e">
        <v>#N/A</v>
      </c>
      <c r="I745" s="78" t="e">
        <v>#N/A</v>
      </c>
      <c r="K745" s="78" t="e">
        <v>#N/A</v>
      </c>
      <c r="L745" s="78" t="s">
        <v>800</v>
      </c>
      <c r="M745" s="78" t="s">
        <v>13</v>
      </c>
      <c r="N745" s="78" t="s">
        <v>249</v>
      </c>
      <c r="O745" s="78" t="e">
        <v>#N/A</v>
      </c>
      <c r="P745" s="78" t="e">
        <v>#N/A</v>
      </c>
    </row>
    <row r="746" spans="1:16" s="78" customFormat="1" x14ac:dyDescent="0.25">
      <c r="A746" s="78" t="s">
        <v>356</v>
      </c>
      <c r="B746" s="294" t="e">
        <v>#N/A</v>
      </c>
      <c r="C746" s="78">
        <v>14</v>
      </c>
      <c r="D746" s="78">
        <v>3</v>
      </c>
      <c r="E746" s="78">
        <v>2</v>
      </c>
      <c r="F746" s="78">
        <v>6</v>
      </c>
      <c r="G746" s="78" t="e">
        <v>#N/A</v>
      </c>
      <c r="H746" s="78" t="e">
        <v>#N/A</v>
      </c>
      <c r="I746" s="78" t="e">
        <v>#N/A</v>
      </c>
      <c r="K746" s="78" t="e">
        <v>#N/A</v>
      </c>
      <c r="L746" s="78" t="s">
        <v>798</v>
      </c>
      <c r="M746" s="78" t="s">
        <v>13</v>
      </c>
      <c r="N746" s="78" t="s">
        <v>249</v>
      </c>
      <c r="O746" s="78" t="e">
        <v>#N/A</v>
      </c>
      <c r="P746" s="78" t="e">
        <v>#N/A</v>
      </c>
    </row>
    <row r="747" spans="1:16" s="78" customFormat="1" x14ac:dyDescent="0.25">
      <c r="A747" s="78" t="s">
        <v>356</v>
      </c>
      <c r="B747" s="294" t="e">
        <v>#N/A</v>
      </c>
      <c r="C747" s="78">
        <v>15</v>
      </c>
      <c r="D747" s="78">
        <v>3</v>
      </c>
      <c r="E747" s="78">
        <v>2</v>
      </c>
      <c r="F747" s="78">
        <v>7</v>
      </c>
      <c r="G747" s="78" t="e">
        <v>#N/A</v>
      </c>
      <c r="H747" s="78" t="e">
        <v>#N/A</v>
      </c>
      <c r="I747" s="78" t="e">
        <v>#N/A</v>
      </c>
      <c r="K747" s="78" t="e">
        <v>#N/A</v>
      </c>
      <c r="L747" s="78" t="s">
        <v>802</v>
      </c>
      <c r="M747" s="78" t="s">
        <v>13</v>
      </c>
      <c r="N747" s="78" t="s">
        <v>249</v>
      </c>
      <c r="O747" s="78" t="e">
        <v>#N/A</v>
      </c>
      <c r="P747" s="78" t="e">
        <v>#N/A</v>
      </c>
    </row>
    <row r="748" spans="1:16" s="78" customFormat="1" x14ac:dyDescent="0.25">
      <c r="A748" s="78" t="s">
        <v>356</v>
      </c>
      <c r="B748" s="294" t="e">
        <v>#N/A</v>
      </c>
      <c r="C748" s="78">
        <v>17</v>
      </c>
      <c r="D748" s="78" t="s">
        <v>50</v>
      </c>
      <c r="E748" s="78">
        <v>0</v>
      </c>
      <c r="F748" s="78">
        <v>0</v>
      </c>
      <c r="G748" s="78" t="e">
        <v>#N/A</v>
      </c>
      <c r="H748" s="78" t="e">
        <v>#N/A</v>
      </c>
      <c r="I748" s="78" t="e">
        <v>#N/A</v>
      </c>
      <c r="K748" s="78" t="e">
        <v>#N/A</v>
      </c>
      <c r="L748" s="78" t="s">
        <v>804</v>
      </c>
      <c r="M748" s="78" t="s">
        <v>13</v>
      </c>
      <c r="N748" s="78" t="s">
        <v>249</v>
      </c>
      <c r="O748" s="78" t="e">
        <v>#N/A</v>
      </c>
      <c r="P748" s="78" t="e">
        <v>#N/A</v>
      </c>
    </row>
    <row r="749" spans="1:16" s="78" customFormat="1" x14ac:dyDescent="0.25">
      <c r="A749" s="78" t="s">
        <v>356</v>
      </c>
      <c r="B749" s="294" t="e">
        <v>#N/A</v>
      </c>
      <c r="C749" s="78">
        <v>18</v>
      </c>
      <c r="D749" s="78" t="s">
        <v>50</v>
      </c>
      <c r="E749" s="78">
        <v>0</v>
      </c>
      <c r="F749" s="78">
        <v>0</v>
      </c>
      <c r="G749" s="78" t="e">
        <v>#N/A</v>
      </c>
      <c r="H749" s="78" t="e">
        <v>#N/A</v>
      </c>
      <c r="I749" s="78" t="e">
        <v>#N/A</v>
      </c>
      <c r="K749" s="78" t="e">
        <v>#N/A</v>
      </c>
      <c r="L749" s="78" t="s">
        <v>804</v>
      </c>
      <c r="M749" s="78" t="s">
        <v>13</v>
      </c>
      <c r="N749" s="78" t="s">
        <v>249</v>
      </c>
      <c r="O749" s="78" t="e">
        <v>#N/A</v>
      </c>
      <c r="P749" s="78" t="e">
        <v>#N/A</v>
      </c>
    </row>
    <row r="750" spans="1:16" s="78" customFormat="1" x14ac:dyDescent="0.25">
      <c r="A750" s="78" t="s">
        <v>356</v>
      </c>
      <c r="B750" s="294" t="e">
        <v>#N/A</v>
      </c>
      <c r="C750" s="78">
        <v>19</v>
      </c>
      <c r="D750" s="78" t="s">
        <v>50</v>
      </c>
      <c r="E750" s="78">
        <v>0</v>
      </c>
      <c r="F750" s="78">
        <v>0</v>
      </c>
      <c r="G750" s="78" t="e">
        <v>#N/A</v>
      </c>
      <c r="H750" s="78" t="e">
        <v>#N/A</v>
      </c>
      <c r="I750" s="78" t="e">
        <v>#N/A</v>
      </c>
      <c r="K750" s="78" t="e">
        <v>#N/A</v>
      </c>
      <c r="L750" s="78" t="s">
        <v>804</v>
      </c>
      <c r="M750" s="78" t="s">
        <v>13</v>
      </c>
      <c r="N750" s="78" t="s">
        <v>249</v>
      </c>
      <c r="O750" s="78" t="e">
        <v>#N/A</v>
      </c>
      <c r="P750" s="78" t="e">
        <v>#N/A</v>
      </c>
    </row>
    <row r="751" spans="1:16" s="78" customFormat="1" x14ac:dyDescent="0.25">
      <c r="A751" s="78" t="s">
        <v>356</v>
      </c>
      <c r="B751" s="294" t="e">
        <v>#N/A</v>
      </c>
      <c r="C751" s="78">
        <v>20</v>
      </c>
      <c r="D751" s="78" t="s">
        <v>50</v>
      </c>
      <c r="E751" s="78">
        <v>0</v>
      </c>
      <c r="F751" s="78">
        <v>0</v>
      </c>
      <c r="G751" s="78" t="e">
        <v>#N/A</v>
      </c>
      <c r="H751" s="78" t="e">
        <v>#N/A</v>
      </c>
      <c r="I751" s="78" t="e">
        <v>#N/A</v>
      </c>
      <c r="K751" s="78" t="e">
        <v>#N/A</v>
      </c>
      <c r="L751" s="78" t="s">
        <v>804</v>
      </c>
      <c r="M751" s="78" t="s">
        <v>13</v>
      </c>
      <c r="N751" s="78" t="s">
        <v>249</v>
      </c>
      <c r="O751" s="78" t="e">
        <v>#N/A</v>
      </c>
      <c r="P751" s="78" t="e">
        <v>#N/A</v>
      </c>
    </row>
    <row r="752" spans="1:16" s="78" customFormat="1" x14ac:dyDescent="0.25">
      <c r="A752" s="78" t="s">
        <v>356</v>
      </c>
      <c r="B752" s="294" t="e">
        <v>#N/A</v>
      </c>
      <c r="C752" s="78">
        <v>21</v>
      </c>
      <c r="D752" s="78" t="s">
        <v>50</v>
      </c>
      <c r="E752" s="78">
        <v>0</v>
      </c>
      <c r="F752" s="78">
        <v>0</v>
      </c>
      <c r="G752" s="78" t="e">
        <v>#N/A</v>
      </c>
      <c r="H752" s="78" t="e">
        <v>#N/A</v>
      </c>
      <c r="I752" s="78" t="e">
        <v>#N/A</v>
      </c>
      <c r="K752" s="78" t="e">
        <v>#N/A</v>
      </c>
      <c r="L752" s="78" t="s">
        <v>804</v>
      </c>
      <c r="M752" s="78" t="s">
        <v>13</v>
      </c>
      <c r="N752" s="78" t="s">
        <v>249</v>
      </c>
      <c r="O752" s="78" t="e">
        <v>#N/A</v>
      </c>
      <c r="P752" s="78" t="e">
        <v>#N/A</v>
      </c>
    </row>
    <row r="753" spans="1:16" s="78" customFormat="1" x14ac:dyDescent="0.25">
      <c r="A753" s="78" t="s">
        <v>356</v>
      </c>
      <c r="B753" s="294" t="e">
        <v>#N/A</v>
      </c>
      <c r="C753" s="78">
        <v>22</v>
      </c>
      <c r="D753" s="78" t="s">
        <v>50</v>
      </c>
      <c r="E753" s="78">
        <v>0</v>
      </c>
      <c r="F753" s="78">
        <v>0</v>
      </c>
      <c r="G753" s="78" t="e">
        <v>#N/A</v>
      </c>
      <c r="H753" s="78" t="e">
        <v>#N/A</v>
      </c>
      <c r="I753" s="78" t="e">
        <v>#N/A</v>
      </c>
      <c r="K753" s="78" t="e">
        <v>#N/A</v>
      </c>
      <c r="L753" s="78" t="s">
        <v>804</v>
      </c>
      <c r="M753" s="78" t="s">
        <v>13</v>
      </c>
      <c r="N753" s="78" t="s">
        <v>249</v>
      </c>
      <c r="O753" s="78" t="e">
        <v>#N/A</v>
      </c>
      <c r="P753" s="78" t="e">
        <v>#N/A</v>
      </c>
    </row>
    <row r="754" spans="1:16" s="78" customFormat="1" x14ac:dyDescent="0.25">
      <c r="A754" s="78" t="s">
        <v>356</v>
      </c>
      <c r="B754" s="294" t="e">
        <v>#N/A</v>
      </c>
      <c r="C754" s="78">
        <v>23</v>
      </c>
      <c r="D754" s="78" t="s">
        <v>50</v>
      </c>
      <c r="E754" s="78">
        <v>0</v>
      </c>
      <c r="F754" s="78">
        <v>0</v>
      </c>
      <c r="G754" s="78" t="e">
        <v>#N/A</v>
      </c>
      <c r="H754" s="78" t="e">
        <v>#N/A</v>
      </c>
      <c r="I754" s="78" t="e">
        <v>#N/A</v>
      </c>
      <c r="K754" s="78" t="e">
        <v>#N/A</v>
      </c>
      <c r="L754" s="78" t="s">
        <v>804</v>
      </c>
      <c r="M754" s="78" t="s">
        <v>13</v>
      </c>
      <c r="N754" s="78" t="s">
        <v>249</v>
      </c>
      <c r="O754" s="78" t="e">
        <v>#N/A</v>
      </c>
      <c r="P754" s="78" t="e">
        <v>#N/A</v>
      </c>
    </row>
    <row r="755" spans="1:16" s="78" customFormat="1" x14ac:dyDescent="0.25">
      <c r="A755" s="78" t="s">
        <v>356</v>
      </c>
      <c r="B755" s="294" t="e">
        <v>#N/A</v>
      </c>
      <c r="C755" s="78">
        <v>24</v>
      </c>
      <c r="D755" s="78" t="s">
        <v>50</v>
      </c>
      <c r="E755" s="78">
        <v>0</v>
      </c>
      <c r="F755" s="78">
        <v>0</v>
      </c>
      <c r="G755" s="78" t="e">
        <v>#N/A</v>
      </c>
      <c r="H755" s="78" t="e">
        <v>#N/A</v>
      </c>
      <c r="I755" s="78" t="e">
        <v>#N/A</v>
      </c>
      <c r="K755" s="78" t="e">
        <v>#N/A</v>
      </c>
      <c r="L755" s="78" t="s">
        <v>804</v>
      </c>
      <c r="M755" s="78" t="s">
        <v>13</v>
      </c>
      <c r="N755" s="78" t="s">
        <v>249</v>
      </c>
      <c r="O755" s="78" t="e">
        <v>#N/A</v>
      </c>
      <c r="P755" s="78" t="e">
        <v>#N/A</v>
      </c>
    </row>
    <row r="756" spans="1:16" s="78" customFormat="1" x14ac:dyDescent="0.25">
      <c r="A756" s="78" t="s">
        <v>356</v>
      </c>
      <c r="B756" s="294" t="e">
        <v>#N/A</v>
      </c>
      <c r="C756" s="78">
        <v>25</v>
      </c>
      <c r="D756" s="78" t="s">
        <v>50</v>
      </c>
      <c r="E756" s="78">
        <v>0</v>
      </c>
      <c r="F756" s="78">
        <v>0</v>
      </c>
      <c r="G756" s="78" t="e">
        <v>#N/A</v>
      </c>
      <c r="H756" s="78" t="e">
        <v>#N/A</v>
      </c>
      <c r="I756" s="78" t="e">
        <v>#N/A</v>
      </c>
      <c r="K756" s="78" t="e">
        <v>#N/A</v>
      </c>
      <c r="L756" s="78" t="s">
        <v>804</v>
      </c>
      <c r="M756" s="78" t="s">
        <v>13</v>
      </c>
      <c r="N756" s="78" t="s">
        <v>249</v>
      </c>
      <c r="O756" s="78" t="e">
        <v>#N/A</v>
      </c>
      <c r="P756" s="78" t="e">
        <v>#N/A</v>
      </c>
    </row>
    <row r="757" spans="1:16" s="78" customFormat="1" x14ac:dyDescent="0.25">
      <c r="A757" s="78" t="s">
        <v>356</v>
      </c>
      <c r="B757" s="294" t="e">
        <v>#N/A</v>
      </c>
      <c r="C757" s="78">
        <v>26</v>
      </c>
      <c r="D757" s="78" t="s">
        <v>50</v>
      </c>
      <c r="E757" s="78">
        <v>0</v>
      </c>
      <c r="F757" s="78">
        <v>0</v>
      </c>
      <c r="G757" s="78" t="e">
        <v>#N/A</v>
      </c>
      <c r="H757" s="78" t="e">
        <v>#N/A</v>
      </c>
      <c r="I757" s="78" t="e">
        <v>#N/A</v>
      </c>
      <c r="K757" s="78" t="e">
        <v>#N/A</v>
      </c>
      <c r="L757" s="78" t="s">
        <v>804</v>
      </c>
      <c r="M757" s="78" t="s">
        <v>13</v>
      </c>
      <c r="N757" s="78" t="s">
        <v>249</v>
      </c>
      <c r="O757" s="78" t="e">
        <v>#N/A</v>
      </c>
      <c r="P757" s="78" t="e">
        <v>#N/A</v>
      </c>
    </row>
    <row r="758" spans="1:16" s="78" customFormat="1" x14ac:dyDescent="0.25">
      <c r="A758" s="78" t="s">
        <v>356</v>
      </c>
      <c r="B758" s="294" t="e">
        <v>#N/A</v>
      </c>
      <c r="C758" s="78">
        <v>27</v>
      </c>
      <c r="D758" s="78" t="s">
        <v>50</v>
      </c>
      <c r="E758" s="78">
        <v>0</v>
      </c>
      <c r="F758" s="78">
        <v>0</v>
      </c>
      <c r="G758" s="78" t="e">
        <v>#N/A</v>
      </c>
      <c r="H758" s="78" t="e">
        <v>#N/A</v>
      </c>
      <c r="I758" s="78" t="e">
        <v>#N/A</v>
      </c>
      <c r="K758" s="78" t="e">
        <v>#N/A</v>
      </c>
      <c r="L758" s="78" t="s">
        <v>804</v>
      </c>
      <c r="M758" s="78" t="s">
        <v>13</v>
      </c>
      <c r="N758" s="78" t="s">
        <v>249</v>
      </c>
      <c r="O758" s="78" t="e">
        <v>#N/A</v>
      </c>
      <c r="P758" s="78" t="e">
        <v>#N/A</v>
      </c>
    </row>
    <row r="759" spans="1:16" s="78" customFormat="1" ht="15" customHeight="1" x14ac:dyDescent="0.25">
      <c r="A759" s="78" t="s">
        <v>356</v>
      </c>
      <c r="B759" s="294" t="e">
        <v>#N/A</v>
      </c>
      <c r="C759" s="78">
        <v>1</v>
      </c>
      <c r="D759" s="78">
        <v>3</v>
      </c>
      <c r="E759" s="78">
        <v>2</v>
      </c>
      <c r="F759" s="78">
        <v>5</v>
      </c>
      <c r="G759" s="78" t="e">
        <v>#N/A</v>
      </c>
      <c r="H759" s="78" t="e">
        <v>#N/A</v>
      </c>
      <c r="I759" s="78" t="e">
        <v>#N/A</v>
      </c>
      <c r="K759" s="78" t="e">
        <v>#N/A</v>
      </c>
      <c r="L759" s="78" t="s">
        <v>797</v>
      </c>
      <c r="M759" s="78" t="s">
        <v>13</v>
      </c>
      <c r="N759" s="78" t="s">
        <v>249</v>
      </c>
      <c r="O759" s="78" t="e">
        <v>#N/A</v>
      </c>
      <c r="P759" s="78" t="e">
        <v>#N/A</v>
      </c>
    </row>
    <row r="760" spans="1:16" s="78" customFormat="1" x14ac:dyDescent="0.25">
      <c r="A760" s="78" t="s">
        <v>356</v>
      </c>
      <c r="B760" s="294" t="e">
        <v>#N/A</v>
      </c>
      <c r="C760" s="78">
        <v>2</v>
      </c>
      <c r="D760" s="78">
        <v>3</v>
      </c>
      <c r="E760" s="78">
        <v>2</v>
      </c>
      <c r="F760" s="78">
        <v>6</v>
      </c>
      <c r="G760" s="78" t="e">
        <v>#N/A</v>
      </c>
      <c r="H760" s="78" t="e">
        <v>#N/A</v>
      </c>
      <c r="I760" s="78" t="e">
        <v>#N/A</v>
      </c>
      <c r="K760" s="78" t="e">
        <v>#N/A</v>
      </c>
      <c r="L760" s="78" t="s">
        <v>798</v>
      </c>
      <c r="M760" s="78" t="s">
        <v>13</v>
      </c>
      <c r="N760" s="78" t="s">
        <v>249</v>
      </c>
      <c r="O760" s="78" t="e">
        <v>#N/A</v>
      </c>
      <c r="P760" s="78" t="e">
        <v>#N/A</v>
      </c>
    </row>
    <row r="761" spans="1:16" s="78" customFormat="1" x14ac:dyDescent="0.25">
      <c r="A761" s="78" t="s">
        <v>356</v>
      </c>
      <c r="B761" s="294" t="e">
        <v>#N/A</v>
      </c>
      <c r="C761" s="78">
        <v>3</v>
      </c>
      <c r="D761" s="78">
        <v>3</v>
      </c>
      <c r="E761" s="78">
        <v>2</v>
      </c>
      <c r="F761" s="78">
        <v>6</v>
      </c>
      <c r="G761" s="78" t="e">
        <v>#N/A</v>
      </c>
      <c r="H761" s="78" t="e">
        <v>#N/A</v>
      </c>
      <c r="I761" s="78" t="e">
        <v>#N/A</v>
      </c>
      <c r="K761" s="78" t="e">
        <v>#N/A</v>
      </c>
      <c r="L761" s="78" t="s">
        <v>798</v>
      </c>
      <c r="M761" s="78" t="s">
        <v>13</v>
      </c>
      <c r="N761" s="78" t="s">
        <v>249</v>
      </c>
      <c r="O761" s="78" t="e">
        <v>#N/A</v>
      </c>
      <c r="P761" s="78" t="e">
        <v>#N/A</v>
      </c>
    </row>
    <row r="762" spans="1:16" s="78" customFormat="1" x14ac:dyDescent="0.25">
      <c r="A762" s="78" t="s">
        <v>356</v>
      </c>
      <c r="B762" s="294" t="e">
        <v>#N/A</v>
      </c>
      <c r="C762" s="78">
        <v>4</v>
      </c>
      <c r="D762" s="78">
        <v>3</v>
      </c>
      <c r="E762" s="78">
        <v>2</v>
      </c>
      <c r="F762" s="78">
        <v>9</v>
      </c>
      <c r="G762" s="78" t="e">
        <v>#N/A</v>
      </c>
      <c r="H762" s="78" t="e">
        <v>#N/A</v>
      </c>
      <c r="I762" s="78" t="e">
        <v>#N/A</v>
      </c>
      <c r="K762" s="78" t="e">
        <v>#N/A</v>
      </c>
      <c r="L762" s="78" t="s">
        <v>799</v>
      </c>
      <c r="M762" s="78" t="s">
        <v>13</v>
      </c>
      <c r="N762" s="78" t="s">
        <v>249</v>
      </c>
      <c r="O762" s="78" t="e">
        <v>#N/A</v>
      </c>
      <c r="P762" s="78" t="e">
        <v>#N/A</v>
      </c>
    </row>
    <row r="763" spans="1:16" s="78" customFormat="1" x14ac:dyDescent="0.25">
      <c r="A763" s="78" t="s">
        <v>356</v>
      </c>
      <c r="B763" s="294" t="e">
        <v>#N/A</v>
      </c>
      <c r="C763" s="78">
        <v>5</v>
      </c>
      <c r="D763" s="78">
        <v>3</v>
      </c>
      <c r="E763" s="78">
        <v>2</v>
      </c>
      <c r="F763" s="78">
        <v>10</v>
      </c>
      <c r="G763" s="78" t="e">
        <v>#N/A</v>
      </c>
      <c r="H763" s="78" t="e">
        <v>#N/A</v>
      </c>
      <c r="I763" s="78" t="e">
        <v>#N/A</v>
      </c>
      <c r="K763" s="78" t="e">
        <v>#N/A</v>
      </c>
      <c r="L763" s="78" t="s">
        <v>800</v>
      </c>
      <c r="M763" s="78" t="s">
        <v>13</v>
      </c>
      <c r="N763" s="78" t="s">
        <v>249</v>
      </c>
      <c r="O763" s="78" t="e">
        <v>#N/A</v>
      </c>
      <c r="P763" s="78" t="e">
        <v>#N/A</v>
      </c>
    </row>
    <row r="764" spans="1:16" s="78" customFormat="1" x14ac:dyDescent="0.25">
      <c r="A764" s="78" t="s">
        <v>356</v>
      </c>
      <c r="B764" s="294" t="e">
        <v>#N/A</v>
      </c>
      <c r="C764" s="78">
        <v>6</v>
      </c>
      <c r="D764" s="78">
        <v>3</v>
      </c>
      <c r="E764" s="78">
        <v>2</v>
      </c>
      <c r="F764" s="78">
        <v>8</v>
      </c>
      <c r="G764" s="78" t="e">
        <v>#N/A</v>
      </c>
      <c r="H764" s="78" t="e">
        <v>#N/A</v>
      </c>
      <c r="I764" s="78" t="e">
        <v>#N/A</v>
      </c>
      <c r="K764" s="78" t="e">
        <v>#N/A</v>
      </c>
      <c r="L764" s="78" t="s">
        <v>801</v>
      </c>
      <c r="M764" s="78" t="s">
        <v>13</v>
      </c>
      <c r="N764" s="78" t="s">
        <v>249</v>
      </c>
      <c r="O764" s="78" t="e">
        <v>#N/A</v>
      </c>
      <c r="P764" s="78" t="e">
        <v>#N/A</v>
      </c>
    </row>
    <row r="765" spans="1:16" s="78" customFormat="1" x14ac:dyDescent="0.25">
      <c r="A765" s="78" t="s">
        <v>356</v>
      </c>
      <c r="B765" s="294" t="e">
        <v>#N/A</v>
      </c>
      <c r="C765" s="78" t="s">
        <v>491</v>
      </c>
      <c r="D765" s="78">
        <v>3</v>
      </c>
      <c r="E765" s="78">
        <v>2</v>
      </c>
      <c r="F765" s="78">
        <v>7</v>
      </c>
      <c r="G765" s="78" t="e">
        <v>#N/A</v>
      </c>
      <c r="H765" s="78" t="e">
        <v>#N/A</v>
      </c>
      <c r="I765" s="78" t="e">
        <v>#N/A</v>
      </c>
      <c r="K765" s="78" t="e">
        <v>#N/A</v>
      </c>
      <c r="L765" s="78" t="s">
        <v>802</v>
      </c>
      <c r="M765" s="78" t="s">
        <v>13</v>
      </c>
      <c r="N765" s="78" t="s">
        <v>249</v>
      </c>
      <c r="O765" s="78" t="e">
        <v>#N/A</v>
      </c>
      <c r="P765" s="78" t="e">
        <v>#N/A</v>
      </c>
    </row>
    <row r="766" spans="1:16" s="78" customFormat="1" x14ac:dyDescent="0.25">
      <c r="A766" s="78" t="s">
        <v>356</v>
      </c>
      <c r="B766" s="294" t="e">
        <v>#N/A</v>
      </c>
      <c r="C766" s="78">
        <v>7</v>
      </c>
      <c r="D766" s="78">
        <v>3</v>
      </c>
      <c r="E766" s="78">
        <v>2</v>
      </c>
      <c r="F766" s="78">
        <v>8</v>
      </c>
      <c r="G766" s="78" t="e">
        <v>#N/A</v>
      </c>
      <c r="H766" s="78" t="e">
        <v>#N/A</v>
      </c>
      <c r="I766" s="78" t="e">
        <v>#N/A</v>
      </c>
      <c r="K766" s="78" t="e">
        <v>#N/A</v>
      </c>
      <c r="L766" s="78" t="s">
        <v>801</v>
      </c>
      <c r="M766" s="78" t="s">
        <v>13</v>
      </c>
      <c r="N766" s="78" t="s">
        <v>249</v>
      </c>
      <c r="O766" s="78" t="e">
        <v>#N/A</v>
      </c>
      <c r="P766" s="78" t="e">
        <v>#N/A</v>
      </c>
    </row>
    <row r="767" spans="1:16" s="78" customFormat="1" x14ac:dyDescent="0.25">
      <c r="A767" s="78" t="s">
        <v>356</v>
      </c>
      <c r="B767" s="294" t="e">
        <v>#N/A</v>
      </c>
      <c r="C767" s="78">
        <v>8</v>
      </c>
      <c r="D767" s="78">
        <v>3</v>
      </c>
      <c r="E767" s="78">
        <v>2</v>
      </c>
      <c r="F767" s="78">
        <v>9</v>
      </c>
      <c r="G767" s="78" t="e">
        <v>#N/A</v>
      </c>
      <c r="H767" s="78" t="e">
        <v>#N/A</v>
      </c>
      <c r="I767" s="78" t="e">
        <v>#N/A</v>
      </c>
      <c r="K767" s="78" t="e">
        <v>#N/A</v>
      </c>
      <c r="L767" s="78" t="s">
        <v>799</v>
      </c>
      <c r="M767" s="78" t="s">
        <v>13</v>
      </c>
      <c r="N767" s="78" t="s">
        <v>249</v>
      </c>
      <c r="O767" s="78" t="e">
        <v>#N/A</v>
      </c>
      <c r="P767" s="78" t="e">
        <v>#N/A</v>
      </c>
    </row>
    <row r="768" spans="1:16" s="78" customFormat="1" x14ac:dyDescent="0.25">
      <c r="A768" s="78" t="s">
        <v>356</v>
      </c>
      <c r="B768" s="294" t="e">
        <v>#N/A</v>
      </c>
      <c r="C768" s="78">
        <v>9</v>
      </c>
      <c r="D768" s="78">
        <v>3</v>
      </c>
      <c r="E768" s="78">
        <v>2</v>
      </c>
      <c r="F768" s="78">
        <v>7</v>
      </c>
      <c r="G768" s="78" t="e">
        <v>#N/A</v>
      </c>
      <c r="H768" s="78" t="e">
        <v>#N/A</v>
      </c>
      <c r="I768" s="78" t="e">
        <v>#N/A</v>
      </c>
      <c r="K768" s="78" t="e">
        <v>#N/A</v>
      </c>
      <c r="L768" s="78" t="s">
        <v>802</v>
      </c>
      <c r="M768" s="78" t="s">
        <v>13</v>
      </c>
      <c r="N768" s="78" t="s">
        <v>249</v>
      </c>
      <c r="O768" s="78" t="e">
        <v>#N/A</v>
      </c>
      <c r="P768" s="78" t="e">
        <v>#N/A</v>
      </c>
    </row>
    <row r="769" spans="1:16" s="78" customFormat="1" x14ac:dyDescent="0.25">
      <c r="A769" s="78" t="s">
        <v>356</v>
      </c>
      <c r="B769" s="294" t="e">
        <v>#N/A</v>
      </c>
      <c r="C769" s="78">
        <v>10</v>
      </c>
      <c r="D769" s="78">
        <v>3</v>
      </c>
      <c r="E769" s="78">
        <v>2</v>
      </c>
      <c r="F769" s="78">
        <v>4</v>
      </c>
      <c r="G769" s="78" t="e">
        <v>#N/A</v>
      </c>
      <c r="H769" s="78" t="e">
        <v>#N/A</v>
      </c>
      <c r="I769" s="78" t="e">
        <v>#N/A</v>
      </c>
      <c r="K769" s="78" t="e">
        <v>#N/A</v>
      </c>
      <c r="L769" s="78" t="s">
        <v>803</v>
      </c>
      <c r="M769" s="78" t="s">
        <v>13</v>
      </c>
      <c r="N769" s="78" t="s">
        <v>249</v>
      </c>
      <c r="O769" s="78" t="e">
        <v>#N/A</v>
      </c>
      <c r="P769" s="78" t="e">
        <v>#N/A</v>
      </c>
    </row>
    <row r="770" spans="1:16" s="78" customFormat="1" x14ac:dyDescent="0.25">
      <c r="A770" s="78" t="s">
        <v>356</v>
      </c>
      <c r="B770" s="294" t="e">
        <v>#N/A</v>
      </c>
      <c r="C770" s="78">
        <v>11</v>
      </c>
      <c r="D770" s="78">
        <v>3</v>
      </c>
      <c r="E770" s="78">
        <v>2</v>
      </c>
      <c r="F770" s="78">
        <v>6</v>
      </c>
      <c r="G770" s="78" t="e">
        <v>#N/A</v>
      </c>
      <c r="H770" s="78" t="e">
        <v>#N/A</v>
      </c>
      <c r="I770" s="78" t="e">
        <v>#N/A</v>
      </c>
      <c r="K770" s="78" t="e">
        <v>#N/A</v>
      </c>
      <c r="L770" s="78" t="s">
        <v>798</v>
      </c>
      <c r="M770" s="78" t="s">
        <v>13</v>
      </c>
      <c r="N770" s="78" t="s">
        <v>249</v>
      </c>
      <c r="O770" s="78" t="e">
        <v>#N/A</v>
      </c>
      <c r="P770" s="78" t="e">
        <v>#N/A</v>
      </c>
    </row>
    <row r="771" spans="1:16" s="78" customFormat="1" x14ac:dyDescent="0.25">
      <c r="A771" s="78" t="s">
        <v>356</v>
      </c>
      <c r="B771" s="294" t="e">
        <v>#N/A</v>
      </c>
      <c r="C771" s="78">
        <v>12</v>
      </c>
      <c r="D771" s="78">
        <v>3</v>
      </c>
      <c r="E771" s="78">
        <v>2</v>
      </c>
      <c r="F771" s="78">
        <v>5</v>
      </c>
      <c r="G771" s="78" t="e">
        <v>#N/A</v>
      </c>
      <c r="H771" s="78" t="e">
        <v>#N/A</v>
      </c>
      <c r="I771" s="78" t="e">
        <v>#N/A</v>
      </c>
      <c r="K771" s="78" t="e">
        <v>#N/A</v>
      </c>
      <c r="L771" s="78" t="s">
        <v>797</v>
      </c>
      <c r="M771" s="78" t="s">
        <v>13</v>
      </c>
      <c r="N771" s="78" t="s">
        <v>249</v>
      </c>
      <c r="O771" s="78" t="e">
        <v>#N/A</v>
      </c>
      <c r="P771" s="78" t="e">
        <v>#N/A</v>
      </c>
    </row>
    <row r="772" spans="1:16" s="78" customFormat="1" x14ac:dyDescent="0.25">
      <c r="A772" s="78" t="s">
        <v>356</v>
      </c>
      <c r="B772" s="294" t="e">
        <v>#N/A</v>
      </c>
      <c r="C772" s="78">
        <v>13</v>
      </c>
      <c r="D772" s="78">
        <v>4</v>
      </c>
      <c r="E772" s="78">
        <v>2</v>
      </c>
      <c r="F772" s="78">
        <v>10</v>
      </c>
      <c r="G772" s="78" t="e">
        <v>#N/A</v>
      </c>
      <c r="H772" s="78" t="e">
        <v>#N/A</v>
      </c>
      <c r="I772" s="78" t="e">
        <v>#N/A</v>
      </c>
      <c r="K772" s="78" t="e">
        <v>#N/A</v>
      </c>
      <c r="L772" s="78" t="s">
        <v>800</v>
      </c>
      <c r="M772" s="78" t="s">
        <v>13</v>
      </c>
      <c r="N772" s="78" t="s">
        <v>249</v>
      </c>
      <c r="O772" s="78" t="e">
        <v>#N/A</v>
      </c>
      <c r="P772" s="78" t="e">
        <v>#N/A</v>
      </c>
    </row>
    <row r="773" spans="1:16" s="78" customFormat="1" x14ac:dyDescent="0.25">
      <c r="A773" s="78" t="s">
        <v>356</v>
      </c>
      <c r="B773" s="294" t="e">
        <v>#N/A</v>
      </c>
      <c r="C773" s="78">
        <v>14</v>
      </c>
      <c r="D773" s="78">
        <v>3</v>
      </c>
      <c r="E773" s="78">
        <v>2</v>
      </c>
      <c r="F773" s="78">
        <v>6</v>
      </c>
      <c r="G773" s="78" t="e">
        <v>#N/A</v>
      </c>
      <c r="H773" s="78" t="e">
        <v>#N/A</v>
      </c>
      <c r="I773" s="78" t="e">
        <v>#N/A</v>
      </c>
      <c r="K773" s="78" t="e">
        <v>#N/A</v>
      </c>
      <c r="L773" s="78" t="s">
        <v>798</v>
      </c>
      <c r="M773" s="78" t="s">
        <v>13</v>
      </c>
      <c r="N773" s="78" t="s">
        <v>249</v>
      </c>
      <c r="O773" s="78" t="e">
        <v>#N/A</v>
      </c>
      <c r="P773" s="78" t="e">
        <v>#N/A</v>
      </c>
    </row>
    <row r="774" spans="1:16" s="78" customFormat="1" x14ac:dyDescent="0.25">
      <c r="A774" s="78" t="s">
        <v>356</v>
      </c>
      <c r="B774" s="294" t="e">
        <v>#N/A</v>
      </c>
      <c r="C774" s="78">
        <v>15</v>
      </c>
      <c r="D774" s="78">
        <v>3</v>
      </c>
      <c r="E774" s="78">
        <v>2</v>
      </c>
      <c r="F774" s="78">
        <v>7</v>
      </c>
      <c r="G774" s="78" t="e">
        <v>#N/A</v>
      </c>
      <c r="H774" s="78" t="e">
        <v>#N/A</v>
      </c>
      <c r="I774" s="78" t="e">
        <v>#N/A</v>
      </c>
      <c r="K774" s="78" t="e">
        <v>#N/A</v>
      </c>
      <c r="L774" s="78" t="s">
        <v>802</v>
      </c>
      <c r="M774" s="78" t="s">
        <v>13</v>
      </c>
      <c r="N774" s="78" t="s">
        <v>249</v>
      </c>
      <c r="O774" s="78" t="e">
        <v>#N/A</v>
      </c>
      <c r="P774" s="78" t="e">
        <v>#N/A</v>
      </c>
    </row>
    <row r="775" spans="1:16" s="78" customFormat="1" x14ac:dyDescent="0.25">
      <c r="A775" s="78" t="s">
        <v>356</v>
      </c>
      <c r="B775" s="294" t="e">
        <v>#N/A</v>
      </c>
      <c r="C775" s="78">
        <v>17</v>
      </c>
      <c r="D775" s="78" t="s">
        <v>50</v>
      </c>
      <c r="E775" s="78">
        <v>0</v>
      </c>
      <c r="F775" s="78">
        <v>0</v>
      </c>
      <c r="G775" s="78" t="e">
        <v>#N/A</v>
      </c>
      <c r="H775" s="78" t="e">
        <v>#N/A</v>
      </c>
      <c r="I775" s="78" t="e">
        <v>#N/A</v>
      </c>
      <c r="K775" s="78" t="e">
        <v>#N/A</v>
      </c>
      <c r="L775" s="78" t="s">
        <v>804</v>
      </c>
      <c r="M775" s="78" t="s">
        <v>13</v>
      </c>
      <c r="N775" s="78" t="s">
        <v>249</v>
      </c>
      <c r="O775" s="78" t="e">
        <v>#N/A</v>
      </c>
      <c r="P775" s="78" t="e">
        <v>#N/A</v>
      </c>
    </row>
    <row r="776" spans="1:16" s="78" customFormat="1" x14ac:dyDescent="0.25">
      <c r="A776" s="78" t="s">
        <v>356</v>
      </c>
      <c r="B776" s="294" t="e">
        <v>#N/A</v>
      </c>
      <c r="C776" s="78">
        <v>18</v>
      </c>
      <c r="D776" s="78" t="s">
        <v>50</v>
      </c>
      <c r="E776" s="78">
        <v>0</v>
      </c>
      <c r="F776" s="78">
        <v>0</v>
      </c>
      <c r="G776" s="78" t="e">
        <v>#N/A</v>
      </c>
      <c r="H776" s="78" t="e">
        <v>#N/A</v>
      </c>
      <c r="I776" s="78" t="e">
        <v>#N/A</v>
      </c>
      <c r="K776" s="78" t="e">
        <v>#N/A</v>
      </c>
      <c r="L776" s="78" t="s">
        <v>804</v>
      </c>
      <c r="M776" s="78" t="s">
        <v>13</v>
      </c>
      <c r="N776" s="78" t="s">
        <v>249</v>
      </c>
      <c r="O776" s="78" t="e">
        <v>#N/A</v>
      </c>
      <c r="P776" s="78" t="e">
        <v>#N/A</v>
      </c>
    </row>
    <row r="777" spans="1:16" s="78" customFormat="1" x14ac:dyDescent="0.25">
      <c r="A777" s="78" t="s">
        <v>356</v>
      </c>
      <c r="B777" s="294" t="e">
        <v>#N/A</v>
      </c>
      <c r="C777" s="78">
        <v>19</v>
      </c>
      <c r="D777" s="78" t="s">
        <v>50</v>
      </c>
      <c r="E777" s="78">
        <v>0</v>
      </c>
      <c r="F777" s="78">
        <v>0</v>
      </c>
      <c r="G777" s="78" t="e">
        <v>#N/A</v>
      </c>
      <c r="H777" s="78" t="e">
        <v>#N/A</v>
      </c>
      <c r="I777" s="78" t="e">
        <v>#N/A</v>
      </c>
      <c r="K777" s="78" t="e">
        <v>#N/A</v>
      </c>
      <c r="L777" s="78" t="s">
        <v>804</v>
      </c>
      <c r="M777" s="78" t="s">
        <v>13</v>
      </c>
      <c r="N777" s="78" t="s">
        <v>249</v>
      </c>
      <c r="O777" s="78" t="e">
        <v>#N/A</v>
      </c>
      <c r="P777" s="78" t="e">
        <v>#N/A</v>
      </c>
    </row>
    <row r="778" spans="1:16" s="78" customFormat="1" x14ac:dyDescent="0.25">
      <c r="A778" s="78" t="s">
        <v>356</v>
      </c>
      <c r="B778" s="294" t="e">
        <v>#N/A</v>
      </c>
      <c r="C778" s="78">
        <v>20</v>
      </c>
      <c r="D778" s="78" t="s">
        <v>50</v>
      </c>
      <c r="E778" s="78">
        <v>0</v>
      </c>
      <c r="F778" s="78">
        <v>0</v>
      </c>
      <c r="G778" s="78" t="e">
        <v>#N/A</v>
      </c>
      <c r="H778" s="78" t="e">
        <v>#N/A</v>
      </c>
      <c r="I778" s="78" t="e">
        <v>#N/A</v>
      </c>
      <c r="K778" s="78" t="e">
        <v>#N/A</v>
      </c>
      <c r="L778" s="78" t="s">
        <v>804</v>
      </c>
      <c r="M778" s="78" t="s">
        <v>13</v>
      </c>
      <c r="N778" s="78" t="s">
        <v>249</v>
      </c>
      <c r="O778" s="78" t="e">
        <v>#N/A</v>
      </c>
      <c r="P778" s="78" t="e">
        <v>#N/A</v>
      </c>
    </row>
    <row r="779" spans="1:16" s="78" customFormat="1" x14ac:dyDescent="0.25">
      <c r="A779" s="78" t="s">
        <v>356</v>
      </c>
      <c r="B779" s="294" t="e">
        <v>#N/A</v>
      </c>
      <c r="C779" s="78">
        <v>21</v>
      </c>
      <c r="D779" s="78" t="s">
        <v>50</v>
      </c>
      <c r="E779" s="78">
        <v>0</v>
      </c>
      <c r="F779" s="78">
        <v>0</v>
      </c>
      <c r="G779" s="78" t="e">
        <v>#N/A</v>
      </c>
      <c r="H779" s="78" t="e">
        <v>#N/A</v>
      </c>
      <c r="I779" s="78" t="e">
        <v>#N/A</v>
      </c>
      <c r="K779" s="78" t="e">
        <v>#N/A</v>
      </c>
      <c r="L779" s="78" t="s">
        <v>804</v>
      </c>
      <c r="M779" s="78" t="s">
        <v>13</v>
      </c>
      <c r="N779" s="78" t="s">
        <v>249</v>
      </c>
      <c r="O779" s="78" t="e">
        <v>#N/A</v>
      </c>
      <c r="P779" s="78" t="e">
        <v>#N/A</v>
      </c>
    </row>
    <row r="780" spans="1:16" s="78" customFormat="1" x14ac:dyDescent="0.25">
      <c r="A780" s="78" t="s">
        <v>356</v>
      </c>
      <c r="B780" s="294" t="e">
        <v>#N/A</v>
      </c>
      <c r="C780" s="78">
        <v>22</v>
      </c>
      <c r="D780" s="78" t="s">
        <v>50</v>
      </c>
      <c r="E780" s="78">
        <v>0</v>
      </c>
      <c r="F780" s="78">
        <v>0</v>
      </c>
      <c r="G780" s="78" t="e">
        <v>#N/A</v>
      </c>
      <c r="H780" s="78" t="e">
        <v>#N/A</v>
      </c>
      <c r="I780" s="78" t="e">
        <v>#N/A</v>
      </c>
      <c r="K780" s="78" t="e">
        <v>#N/A</v>
      </c>
      <c r="L780" s="78" t="s">
        <v>804</v>
      </c>
      <c r="M780" s="78" t="s">
        <v>13</v>
      </c>
      <c r="N780" s="78" t="s">
        <v>249</v>
      </c>
      <c r="O780" s="78" t="e">
        <v>#N/A</v>
      </c>
      <c r="P780" s="78" t="e">
        <v>#N/A</v>
      </c>
    </row>
    <row r="781" spans="1:16" s="78" customFormat="1" x14ac:dyDescent="0.25">
      <c r="A781" s="78" t="s">
        <v>356</v>
      </c>
      <c r="B781" s="294" t="e">
        <v>#N/A</v>
      </c>
      <c r="C781" s="78">
        <v>23</v>
      </c>
      <c r="D781" s="78" t="s">
        <v>50</v>
      </c>
      <c r="E781" s="78">
        <v>0</v>
      </c>
      <c r="F781" s="78">
        <v>0</v>
      </c>
      <c r="G781" s="78" t="e">
        <v>#N/A</v>
      </c>
      <c r="H781" s="78" t="e">
        <v>#N/A</v>
      </c>
      <c r="I781" s="78" t="e">
        <v>#N/A</v>
      </c>
      <c r="K781" s="78" t="e">
        <v>#N/A</v>
      </c>
      <c r="L781" s="78" t="s">
        <v>804</v>
      </c>
      <c r="M781" s="78" t="s">
        <v>13</v>
      </c>
      <c r="N781" s="78" t="s">
        <v>249</v>
      </c>
      <c r="O781" s="78" t="e">
        <v>#N/A</v>
      </c>
      <c r="P781" s="78" t="e">
        <v>#N/A</v>
      </c>
    </row>
    <row r="782" spans="1:16" s="78" customFormat="1" x14ac:dyDescent="0.25">
      <c r="A782" s="78" t="s">
        <v>356</v>
      </c>
      <c r="B782" s="294" t="e">
        <v>#N/A</v>
      </c>
      <c r="C782" s="78">
        <v>24</v>
      </c>
      <c r="D782" s="78" t="s">
        <v>50</v>
      </c>
      <c r="E782" s="78">
        <v>0</v>
      </c>
      <c r="F782" s="78">
        <v>0</v>
      </c>
      <c r="G782" s="78" t="e">
        <v>#N/A</v>
      </c>
      <c r="H782" s="78" t="e">
        <v>#N/A</v>
      </c>
      <c r="I782" s="78" t="e">
        <v>#N/A</v>
      </c>
      <c r="K782" s="78" t="e">
        <v>#N/A</v>
      </c>
      <c r="L782" s="78" t="s">
        <v>804</v>
      </c>
      <c r="M782" s="78" t="s">
        <v>13</v>
      </c>
      <c r="N782" s="78" t="s">
        <v>249</v>
      </c>
      <c r="O782" s="78" t="e">
        <v>#N/A</v>
      </c>
      <c r="P782" s="78" t="e">
        <v>#N/A</v>
      </c>
    </row>
    <row r="783" spans="1:16" s="78" customFormat="1" x14ac:dyDescent="0.25">
      <c r="A783" s="78" t="s">
        <v>356</v>
      </c>
      <c r="B783" s="294" t="e">
        <v>#N/A</v>
      </c>
      <c r="C783" s="78">
        <v>25</v>
      </c>
      <c r="D783" s="78" t="s">
        <v>50</v>
      </c>
      <c r="E783" s="78">
        <v>0</v>
      </c>
      <c r="F783" s="78">
        <v>0</v>
      </c>
      <c r="G783" s="78" t="e">
        <v>#N/A</v>
      </c>
      <c r="H783" s="78" t="e">
        <v>#N/A</v>
      </c>
      <c r="I783" s="78" t="e">
        <v>#N/A</v>
      </c>
      <c r="K783" s="78" t="e">
        <v>#N/A</v>
      </c>
      <c r="L783" s="78" t="s">
        <v>804</v>
      </c>
      <c r="M783" s="78" t="s">
        <v>13</v>
      </c>
      <c r="N783" s="78" t="s">
        <v>249</v>
      </c>
      <c r="O783" s="78" t="e">
        <v>#N/A</v>
      </c>
      <c r="P783" s="78" t="e">
        <v>#N/A</v>
      </c>
    </row>
    <row r="784" spans="1:16" s="78" customFormat="1" x14ac:dyDescent="0.25">
      <c r="A784" s="78" t="s">
        <v>356</v>
      </c>
      <c r="B784" s="294" t="e">
        <v>#N/A</v>
      </c>
      <c r="C784" s="78">
        <v>26</v>
      </c>
      <c r="D784" s="78" t="s">
        <v>50</v>
      </c>
      <c r="E784" s="78">
        <v>0</v>
      </c>
      <c r="F784" s="78">
        <v>0</v>
      </c>
      <c r="G784" s="78" t="e">
        <v>#N/A</v>
      </c>
      <c r="H784" s="78" t="e">
        <v>#N/A</v>
      </c>
      <c r="I784" s="78" t="e">
        <v>#N/A</v>
      </c>
      <c r="K784" s="78" t="e">
        <v>#N/A</v>
      </c>
      <c r="L784" s="78" t="s">
        <v>804</v>
      </c>
      <c r="M784" s="78" t="s">
        <v>13</v>
      </c>
      <c r="N784" s="78" t="s">
        <v>249</v>
      </c>
      <c r="O784" s="78" t="e">
        <v>#N/A</v>
      </c>
      <c r="P784" s="78" t="e">
        <v>#N/A</v>
      </c>
    </row>
    <row r="785" spans="1:16" s="78" customFormat="1" x14ac:dyDescent="0.25">
      <c r="A785" s="78" t="s">
        <v>356</v>
      </c>
      <c r="B785" s="294" t="e">
        <v>#N/A</v>
      </c>
      <c r="C785" s="78">
        <v>27</v>
      </c>
      <c r="D785" s="78" t="s">
        <v>50</v>
      </c>
      <c r="E785" s="78">
        <v>0</v>
      </c>
      <c r="F785" s="78">
        <v>0</v>
      </c>
      <c r="G785" s="78" t="e">
        <v>#N/A</v>
      </c>
      <c r="H785" s="78" t="e">
        <v>#N/A</v>
      </c>
      <c r="I785" s="78" t="e">
        <v>#N/A</v>
      </c>
      <c r="K785" s="78" t="e">
        <v>#N/A</v>
      </c>
      <c r="L785" s="78" t="s">
        <v>804</v>
      </c>
      <c r="M785" s="78" t="s">
        <v>13</v>
      </c>
      <c r="N785" s="78" t="s">
        <v>249</v>
      </c>
      <c r="O785" s="78" t="e">
        <v>#N/A</v>
      </c>
      <c r="P785" s="78" t="e">
        <v>#N/A</v>
      </c>
    </row>
    <row r="786" spans="1:16" s="65" customFormat="1" ht="15" customHeight="1" x14ac:dyDescent="0.25">
      <c r="A786" s="65" t="s">
        <v>352</v>
      </c>
      <c r="B786" s="292"/>
      <c r="C786" s="65">
        <v>1</v>
      </c>
      <c r="D786" s="65">
        <v>3</v>
      </c>
      <c r="E786" s="65">
        <v>2</v>
      </c>
      <c r="F786" s="65">
        <v>5</v>
      </c>
      <c r="G786" s="65">
        <v>5</v>
      </c>
      <c r="H786" s="65">
        <v>0</v>
      </c>
      <c r="K786" s="65" t="s">
        <v>786</v>
      </c>
      <c r="L786" s="65" t="s">
        <v>805</v>
      </c>
      <c r="M786" s="65" t="s">
        <v>13</v>
      </c>
      <c r="N786" s="65" t="s">
        <v>249</v>
      </c>
      <c r="O786" s="65" t="e">
        <v>#N/A</v>
      </c>
    </row>
    <row r="787" spans="1:16" s="65" customFormat="1" x14ac:dyDescent="0.25">
      <c r="A787" s="65" t="s">
        <v>352</v>
      </c>
      <c r="B787" s="292"/>
      <c r="C787" s="65">
        <v>2</v>
      </c>
      <c r="D787" s="65">
        <v>3</v>
      </c>
      <c r="E787" s="65">
        <v>2</v>
      </c>
      <c r="F787" s="65">
        <v>6</v>
      </c>
      <c r="G787" s="65">
        <v>6</v>
      </c>
      <c r="H787" s="65">
        <v>0</v>
      </c>
      <c r="K787" s="65" t="s">
        <v>786</v>
      </c>
      <c r="L787" s="65" t="s">
        <v>806</v>
      </c>
      <c r="M787" s="65" t="s">
        <v>13</v>
      </c>
      <c r="N787" s="65" t="s">
        <v>249</v>
      </c>
      <c r="O787" s="65" t="e">
        <v>#N/A</v>
      </c>
    </row>
    <row r="788" spans="1:16" s="65" customFormat="1" x14ac:dyDescent="0.25">
      <c r="A788" s="65" t="s">
        <v>352</v>
      </c>
      <c r="B788" s="292"/>
      <c r="C788" s="65">
        <v>3</v>
      </c>
      <c r="D788" s="65">
        <v>3</v>
      </c>
      <c r="E788" s="65">
        <v>2</v>
      </c>
      <c r="F788" s="65">
        <v>6</v>
      </c>
      <c r="G788" s="65">
        <v>6</v>
      </c>
      <c r="H788" s="65">
        <v>0</v>
      </c>
      <c r="K788" s="65" t="s">
        <v>786</v>
      </c>
      <c r="L788" s="65" t="s">
        <v>806</v>
      </c>
      <c r="M788" s="65" t="s">
        <v>13</v>
      </c>
      <c r="N788" s="65" t="s">
        <v>249</v>
      </c>
      <c r="O788" s="65" t="e">
        <v>#N/A</v>
      </c>
    </row>
    <row r="789" spans="1:16" s="65" customFormat="1" x14ac:dyDescent="0.25">
      <c r="A789" s="65" t="s">
        <v>352</v>
      </c>
      <c r="B789" s="292"/>
      <c r="C789" s="65">
        <v>4</v>
      </c>
      <c r="D789" s="65">
        <v>3</v>
      </c>
      <c r="E789" s="65">
        <v>2</v>
      </c>
      <c r="F789" s="65">
        <v>9</v>
      </c>
      <c r="G789" s="65">
        <v>9</v>
      </c>
      <c r="H789" s="65">
        <v>0</v>
      </c>
      <c r="K789" s="65" t="s">
        <v>786</v>
      </c>
      <c r="L789" s="65" t="s">
        <v>807</v>
      </c>
      <c r="M789" s="65" t="s">
        <v>13</v>
      </c>
      <c r="N789" s="65" t="s">
        <v>249</v>
      </c>
      <c r="O789" s="65" t="e">
        <v>#N/A</v>
      </c>
    </row>
    <row r="790" spans="1:16" s="65" customFormat="1" x14ac:dyDescent="0.25">
      <c r="A790" s="65" t="s">
        <v>352</v>
      </c>
      <c r="B790" s="292"/>
      <c r="C790" s="65">
        <v>5</v>
      </c>
      <c r="D790" s="65">
        <v>3</v>
      </c>
      <c r="E790" s="65">
        <v>2</v>
      </c>
      <c r="F790" s="65">
        <v>10</v>
      </c>
      <c r="G790" s="65">
        <v>8</v>
      </c>
      <c r="H790" s="65">
        <v>1</v>
      </c>
      <c r="K790" s="65" t="s">
        <v>210</v>
      </c>
      <c r="L790" s="65" t="s">
        <v>808</v>
      </c>
      <c r="M790" s="65" t="s">
        <v>13</v>
      </c>
      <c r="N790" s="65" t="s">
        <v>249</v>
      </c>
      <c r="O790" s="65" t="e">
        <v>#N/A</v>
      </c>
      <c r="P790" s="65" t="s">
        <v>809</v>
      </c>
    </row>
    <row r="791" spans="1:16" s="65" customFormat="1" x14ac:dyDescent="0.25">
      <c r="A791" s="65" t="s">
        <v>352</v>
      </c>
      <c r="B791" s="292"/>
      <c r="C791" s="65">
        <v>6</v>
      </c>
      <c r="D791" s="65">
        <v>3</v>
      </c>
      <c r="E791" s="65">
        <v>2</v>
      </c>
      <c r="F791" s="65">
        <v>8</v>
      </c>
      <c r="G791" s="65">
        <v>8</v>
      </c>
      <c r="H791" s="65">
        <v>0</v>
      </c>
      <c r="K791" s="65" t="s">
        <v>786</v>
      </c>
      <c r="L791" s="65" t="s">
        <v>810</v>
      </c>
      <c r="M791" s="65" t="s">
        <v>13</v>
      </c>
      <c r="N791" s="65" t="s">
        <v>249</v>
      </c>
      <c r="O791" s="65" t="e">
        <v>#N/A</v>
      </c>
    </row>
    <row r="792" spans="1:16" s="65" customFormat="1" x14ac:dyDescent="0.25">
      <c r="A792" s="65" t="s">
        <v>352</v>
      </c>
      <c r="B792" s="292"/>
      <c r="C792" s="65" t="s">
        <v>491</v>
      </c>
      <c r="D792" s="65">
        <v>3</v>
      </c>
      <c r="E792" s="65">
        <v>2</v>
      </c>
      <c r="F792" s="65">
        <v>7</v>
      </c>
      <c r="G792" s="65">
        <v>6</v>
      </c>
      <c r="H792" s="65">
        <v>0</v>
      </c>
      <c r="K792" s="65" t="s">
        <v>786</v>
      </c>
      <c r="L792" s="65" t="s">
        <v>811</v>
      </c>
      <c r="M792" s="65" t="s">
        <v>13</v>
      </c>
      <c r="N792" s="65" t="s">
        <v>249</v>
      </c>
      <c r="O792" s="65" t="e">
        <v>#N/A</v>
      </c>
    </row>
    <row r="793" spans="1:16" s="65" customFormat="1" x14ac:dyDescent="0.25">
      <c r="A793" s="65" t="s">
        <v>352</v>
      </c>
      <c r="B793" s="292"/>
      <c r="C793" s="65">
        <v>7</v>
      </c>
      <c r="D793" s="65">
        <v>3</v>
      </c>
      <c r="E793" s="65">
        <v>2</v>
      </c>
      <c r="F793" s="65">
        <v>8</v>
      </c>
      <c r="G793" s="65">
        <v>7</v>
      </c>
      <c r="H793" s="65">
        <v>0</v>
      </c>
      <c r="K793" s="65" t="s">
        <v>786</v>
      </c>
      <c r="L793" s="65" t="s">
        <v>810</v>
      </c>
      <c r="M793" s="65" t="s">
        <v>13</v>
      </c>
      <c r="N793" s="65" t="s">
        <v>249</v>
      </c>
      <c r="O793" s="65" t="e">
        <v>#N/A</v>
      </c>
    </row>
    <row r="794" spans="1:16" s="65" customFormat="1" x14ac:dyDescent="0.25">
      <c r="A794" s="65" t="s">
        <v>352</v>
      </c>
      <c r="B794" s="292"/>
      <c r="C794" s="65">
        <v>8</v>
      </c>
      <c r="D794" s="65">
        <v>3</v>
      </c>
      <c r="E794" s="65">
        <v>2</v>
      </c>
      <c r="F794" s="65">
        <v>9</v>
      </c>
      <c r="G794" s="65">
        <v>7</v>
      </c>
      <c r="H794" s="65">
        <v>1</v>
      </c>
      <c r="K794" s="65" t="s">
        <v>210</v>
      </c>
      <c r="L794" s="65" t="s">
        <v>807</v>
      </c>
      <c r="M794" s="65" t="s">
        <v>13</v>
      </c>
      <c r="N794" s="65" t="s">
        <v>249</v>
      </c>
      <c r="O794" s="65" t="e">
        <v>#N/A</v>
      </c>
      <c r="P794" s="65" t="s">
        <v>812</v>
      </c>
    </row>
    <row r="795" spans="1:16" s="65" customFormat="1" x14ac:dyDescent="0.25">
      <c r="A795" s="65" t="s">
        <v>352</v>
      </c>
      <c r="B795" s="292"/>
      <c r="C795" s="65">
        <v>9</v>
      </c>
      <c r="D795" s="65">
        <v>3</v>
      </c>
      <c r="E795" s="65">
        <v>2</v>
      </c>
      <c r="F795" s="65">
        <v>7</v>
      </c>
      <c r="G795" s="65">
        <v>7</v>
      </c>
      <c r="H795" s="65">
        <v>0</v>
      </c>
      <c r="K795" s="65" t="s">
        <v>786</v>
      </c>
      <c r="L795" s="65" t="s">
        <v>811</v>
      </c>
      <c r="M795" s="65" t="s">
        <v>13</v>
      </c>
      <c r="N795" s="65" t="s">
        <v>249</v>
      </c>
      <c r="O795" s="65" t="e">
        <v>#N/A</v>
      </c>
    </row>
    <row r="796" spans="1:16" s="65" customFormat="1" x14ac:dyDescent="0.25">
      <c r="A796" s="65" t="s">
        <v>352</v>
      </c>
      <c r="B796" s="292"/>
      <c r="C796" s="65">
        <v>10</v>
      </c>
      <c r="D796" s="65">
        <v>3</v>
      </c>
      <c r="E796" s="65">
        <v>2</v>
      </c>
      <c r="F796" s="65">
        <v>4</v>
      </c>
      <c r="G796" s="65">
        <v>4</v>
      </c>
      <c r="H796" s="65">
        <v>0</v>
      </c>
      <c r="K796" s="65" t="s">
        <v>786</v>
      </c>
      <c r="L796" s="65" t="s">
        <v>813</v>
      </c>
      <c r="M796" s="65" t="s">
        <v>13</v>
      </c>
      <c r="N796" s="65" t="s">
        <v>249</v>
      </c>
      <c r="O796" s="65" t="e">
        <v>#N/A</v>
      </c>
    </row>
    <row r="797" spans="1:16" s="65" customFormat="1" x14ac:dyDescent="0.25">
      <c r="A797" s="65" t="s">
        <v>352</v>
      </c>
      <c r="B797" s="292"/>
      <c r="C797" s="65">
        <v>11</v>
      </c>
      <c r="D797" s="65">
        <v>3</v>
      </c>
      <c r="E797" s="65">
        <v>2</v>
      </c>
      <c r="F797" s="65">
        <v>6</v>
      </c>
      <c r="G797" s="65">
        <v>6</v>
      </c>
      <c r="H797" s="65">
        <v>0</v>
      </c>
      <c r="K797" s="65" t="s">
        <v>786</v>
      </c>
      <c r="L797" s="65" t="s">
        <v>806</v>
      </c>
      <c r="M797" s="65" t="s">
        <v>13</v>
      </c>
      <c r="N797" s="65" t="s">
        <v>249</v>
      </c>
      <c r="O797" s="65" t="e">
        <v>#N/A</v>
      </c>
    </row>
    <row r="798" spans="1:16" s="65" customFormat="1" x14ac:dyDescent="0.25">
      <c r="A798" s="65" t="s">
        <v>352</v>
      </c>
      <c r="B798" s="292"/>
      <c r="C798" s="65">
        <v>12</v>
      </c>
      <c r="D798" s="65">
        <v>3</v>
      </c>
      <c r="E798" s="65">
        <v>2</v>
      </c>
      <c r="F798" s="65">
        <v>5</v>
      </c>
      <c r="G798" s="65">
        <v>5</v>
      </c>
      <c r="H798" s="65">
        <v>0</v>
      </c>
      <c r="K798" s="65" t="s">
        <v>786</v>
      </c>
      <c r="L798" s="65" t="s">
        <v>805</v>
      </c>
      <c r="M798" s="65" t="s">
        <v>13</v>
      </c>
      <c r="N798" s="65" t="s">
        <v>249</v>
      </c>
      <c r="O798" s="65" t="e">
        <v>#N/A</v>
      </c>
    </row>
    <row r="799" spans="1:16" s="65" customFormat="1" x14ac:dyDescent="0.25">
      <c r="A799" s="65" t="s">
        <v>352</v>
      </c>
      <c r="B799" s="292"/>
      <c r="C799" s="65">
        <v>13</v>
      </c>
      <c r="D799" s="65">
        <v>4</v>
      </c>
      <c r="E799" s="65">
        <v>2</v>
      </c>
      <c r="F799" s="65">
        <v>10</v>
      </c>
      <c r="G799" s="65">
        <v>10</v>
      </c>
      <c r="H799" s="65">
        <v>0</v>
      </c>
      <c r="K799" s="65" t="s">
        <v>786</v>
      </c>
      <c r="L799" s="65" t="s">
        <v>808</v>
      </c>
      <c r="M799" s="65" t="s">
        <v>13</v>
      </c>
      <c r="N799" s="65" t="s">
        <v>249</v>
      </c>
      <c r="O799" s="65" t="e">
        <v>#N/A</v>
      </c>
    </row>
    <row r="800" spans="1:16" s="65" customFormat="1" x14ac:dyDescent="0.25">
      <c r="A800" s="65" t="s">
        <v>352</v>
      </c>
      <c r="B800" s="292"/>
      <c r="C800" s="65">
        <v>14</v>
      </c>
      <c r="D800" s="65">
        <v>3</v>
      </c>
      <c r="E800" s="65">
        <v>2</v>
      </c>
      <c r="F800" s="65">
        <v>6</v>
      </c>
      <c r="G800" s="65">
        <v>6</v>
      </c>
      <c r="H800" s="65">
        <v>0</v>
      </c>
      <c r="K800" s="65" t="s">
        <v>786</v>
      </c>
      <c r="L800" s="65" t="s">
        <v>806</v>
      </c>
      <c r="M800" s="65" t="s">
        <v>13</v>
      </c>
      <c r="N800" s="65" t="s">
        <v>249</v>
      </c>
      <c r="O800" s="65" t="e">
        <v>#N/A</v>
      </c>
    </row>
    <row r="801" spans="1:15" s="65" customFormat="1" x14ac:dyDescent="0.25">
      <c r="A801" s="65" t="s">
        <v>352</v>
      </c>
      <c r="B801" s="292"/>
      <c r="C801" s="65">
        <v>15</v>
      </c>
      <c r="D801" s="65">
        <v>3</v>
      </c>
      <c r="E801" s="65">
        <v>2</v>
      </c>
      <c r="F801" s="65">
        <v>7</v>
      </c>
      <c r="G801" s="65">
        <v>7</v>
      </c>
      <c r="H801" s="65">
        <v>0</v>
      </c>
      <c r="K801" s="65" t="s">
        <v>786</v>
      </c>
      <c r="L801" s="65" t="s">
        <v>811</v>
      </c>
      <c r="M801" s="65" t="s">
        <v>13</v>
      </c>
      <c r="N801" s="65" t="s">
        <v>249</v>
      </c>
      <c r="O801" s="65" t="e">
        <v>#N/A</v>
      </c>
    </row>
    <row r="802" spans="1:15" s="65" customFormat="1" x14ac:dyDescent="0.25">
      <c r="A802" s="65" t="s">
        <v>352</v>
      </c>
      <c r="B802" s="292"/>
      <c r="C802" s="65">
        <v>17</v>
      </c>
      <c r="D802" s="65" t="s">
        <v>50</v>
      </c>
      <c r="E802" s="65">
        <v>0</v>
      </c>
      <c r="F802" s="65">
        <v>0</v>
      </c>
      <c r="G802" s="65">
        <v>0</v>
      </c>
      <c r="H802" s="65">
        <v>0</v>
      </c>
      <c r="K802" s="65" t="s">
        <v>786</v>
      </c>
      <c r="L802" s="65" t="s">
        <v>814</v>
      </c>
      <c r="M802" s="65" t="s">
        <v>13</v>
      </c>
      <c r="N802" s="65" t="s">
        <v>249</v>
      </c>
      <c r="O802" s="65" t="e">
        <v>#N/A</v>
      </c>
    </row>
    <row r="803" spans="1:15" s="65" customFormat="1" x14ac:dyDescent="0.25">
      <c r="A803" s="65" t="s">
        <v>352</v>
      </c>
      <c r="B803" s="292"/>
      <c r="C803" s="65">
        <v>18</v>
      </c>
      <c r="D803" s="65" t="s">
        <v>50</v>
      </c>
      <c r="E803" s="65">
        <v>0</v>
      </c>
      <c r="F803" s="65">
        <v>0</v>
      </c>
      <c r="G803" s="65">
        <v>0</v>
      </c>
      <c r="H803" s="65">
        <v>0</v>
      </c>
      <c r="K803" s="65" t="s">
        <v>786</v>
      </c>
      <c r="L803" s="65" t="s">
        <v>814</v>
      </c>
      <c r="M803" s="65" t="s">
        <v>13</v>
      </c>
      <c r="N803" s="65" t="s">
        <v>249</v>
      </c>
      <c r="O803" s="65" t="e">
        <v>#N/A</v>
      </c>
    </row>
    <row r="804" spans="1:15" s="65" customFormat="1" x14ac:dyDescent="0.25">
      <c r="A804" s="65" t="s">
        <v>352</v>
      </c>
      <c r="B804" s="292"/>
      <c r="C804" s="65">
        <v>19</v>
      </c>
      <c r="D804" s="65" t="s">
        <v>50</v>
      </c>
      <c r="E804" s="65">
        <v>0</v>
      </c>
      <c r="F804" s="65">
        <v>0</v>
      </c>
      <c r="G804" s="65">
        <v>0</v>
      </c>
      <c r="H804" s="65">
        <v>0</v>
      </c>
      <c r="K804" s="65" t="s">
        <v>786</v>
      </c>
      <c r="L804" s="65" t="s">
        <v>814</v>
      </c>
      <c r="M804" s="65" t="s">
        <v>13</v>
      </c>
      <c r="N804" s="65" t="s">
        <v>249</v>
      </c>
      <c r="O804" s="65" t="e">
        <v>#N/A</v>
      </c>
    </row>
    <row r="805" spans="1:15" s="65" customFormat="1" x14ac:dyDescent="0.25">
      <c r="A805" s="65" t="s">
        <v>352</v>
      </c>
      <c r="B805" s="292"/>
      <c r="C805" s="65">
        <v>20</v>
      </c>
      <c r="D805" s="65" t="s">
        <v>50</v>
      </c>
      <c r="E805" s="65">
        <v>0</v>
      </c>
      <c r="F805" s="65">
        <v>0</v>
      </c>
      <c r="G805" s="65">
        <v>0</v>
      </c>
      <c r="H805" s="65">
        <v>0</v>
      </c>
      <c r="K805" s="65" t="s">
        <v>786</v>
      </c>
      <c r="L805" s="65" t="s">
        <v>814</v>
      </c>
      <c r="M805" s="65" t="s">
        <v>13</v>
      </c>
      <c r="N805" s="65" t="s">
        <v>249</v>
      </c>
      <c r="O805" s="65" t="e">
        <v>#N/A</v>
      </c>
    </row>
    <row r="806" spans="1:15" s="65" customFormat="1" x14ac:dyDescent="0.25">
      <c r="A806" s="65" t="s">
        <v>352</v>
      </c>
      <c r="B806" s="292"/>
      <c r="C806" s="65">
        <v>21</v>
      </c>
      <c r="D806" s="65" t="s">
        <v>50</v>
      </c>
      <c r="E806" s="65">
        <v>0</v>
      </c>
      <c r="F806" s="65">
        <v>0</v>
      </c>
      <c r="G806" s="65">
        <v>0</v>
      </c>
      <c r="H806" s="65">
        <v>0</v>
      </c>
      <c r="K806" s="65" t="s">
        <v>786</v>
      </c>
      <c r="L806" s="65" t="s">
        <v>814</v>
      </c>
      <c r="M806" s="65" t="s">
        <v>13</v>
      </c>
      <c r="N806" s="65" t="s">
        <v>249</v>
      </c>
      <c r="O806" s="65" t="e">
        <v>#N/A</v>
      </c>
    </row>
    <row r="807" spans="1:15" s="65" customFormat="1" x14ac:dyDescent="0.25">
      <c r="A807" s="65" t="s">
        <v>352</v>
      </c>
      <c r="B807" s="292"/>
      <c r="C807" s="65">
        <v>22</v>
      </c>
      <c r="D807" s="65" t="s">
        <v>50</v>
      </c>
      <c r="E807" s="65">
        <v>0</v>
      </c>
      <c r="F807" s="65">
        <v>0</v>
      </c>
      <c r="G807" s="65">
        <v>0</v>
      </c>
      <c r="H807" s="65">
        <v>0</v>
      </c>
      <c r="K807" s="65" t="s">
        <v>786</v>
      </c>
      <c r="L807" s="65" t="s">
        <v>814</v>
      </c>
      <c r="M807" s="65" t="s">
        <v>13</v>
      </c>
      <c r="N807" s="65" t="s">
        <v>249</v>
      </c>
      <c r="O807" s="65" t="e">
        <v>#N/A</v>
      </c>
    </row>
    <row r="808" spans="1:15" s="65" customFormat="1" x14ac:dyDescent="0.25">
      <c r="A808" s="65" t="s">
        <v>352</v>
      </c>
      <c r="B808" s="292"/>
      <c r="C808" s="65">
        <v>23</v>
      </c>
      <c r="D808" s="65" t="s">
        <v>50</v>
      </c>
      <c r="E808" s="65">
        <v>0</v>
      </c>
      <c r="F808" s="65">
        <v>0</v>
      </c>
      <c r="G808" s="65">
        <v>0</v>
      </c>
      <c r="H808" s="65">
        <v>0</v>
      </c>
      <c r="K808" s="65" t="s">
        <v>786</v>
      </c>
      <c r="L808" s="65" t="s">
        <v>814</v>
      </c>
      <c r="M808" s="65" t="s">
        <v>13</v>
      </c>
      <c r="N808" s="65" t="s">
        <v>249</v>
      </c>
      <c r="O808" s="65" t="e">
        <v>#N/A</v>
      </c>
    </row>
    <row r="809" spans="1:15" s="65" customFormat="1" x14ac:dyDescent="0.25">
      <c r="A809" s="65" t="s">
        <v>352</v>
      </c>
      <c r="B809" s="292"/>
      <c r="C809" s="65">
        <v>24</v>
      </c>
      <c r="D809" s="65" t="s">
        <v>50</v>
      </c>
      <c r="E809" s="65">
        <v>0</v>
      </c>
      <c r="F809" s="65">
        <v>0</v>
      </c>
      <c r="G809" s="65">
        <v>0</v>
      </c>
      <c r="H809" s="65">
        <v>0</v>
      </c>
      <c r="K809" s="65" t="s">
        <v>786</v>
      </c>
      <c r="L809" s="65" t="s">
        <v>814</v>
      </c>
      <c r="M809" s="65" t="s">
        <v>13</v>
      </c>
      <c r="N809" s="65" t="s">
        <v>249</v>
      </c>
      <c r="O809" s="65" t="e">
        <v>#N/A</v>
      </c>
    </row>
    <row r="810" spans="1:15" s="65" customFormat="1" x14ac:dyDescent="0.25">
      <c r="A810" s="65" t="s">
        <v>352</v>
      </c>
      <c r="B810" s="292"/>
      <c r="C810" s="65">
        <v>25</v>
      </c>
      <c r="D810" s="65" t="s">
        <v>50</v>
      </c>
      <c r="E810" s="65">
        <v>0</v>
      </c>
      <c r="F810" s="65">
        <v>0</v>
      </c>
      <c r="G810" s="65">
        <v>0</v>
      </c>
      <c r="H810" s="65">
        <v>0</v>
      </c>
      <c r="K810" s="65" t="s">
        <v>786</v>
      </c>
      <c r="L810" s="65" t="s">
        <v>814</v>
      </c>
      <c r="M810" s="65" t="s">
        <v>13</v>
      </c>
      <c r="N810" s="65" t="s">
        <v>249</v>
      </c>
      <c r="O810" s="65" t="e">
        <v>#N/A</v>
      </c>
    </row>
    <row r="811" spans="1:15" s="65" customFormat="1" x14ac:dyDescent="0.25">
      <c r="A811" s="65" t="s">
        <v>352</v>
      </c>
      <c r="B811" s="292"/>
      <c r="C811" s="65">
        <v>26</v>
      </c>
      <c r="D811" s="65" t="s">
        <v>50</v>
      </c>
      <c r="E811" s="65">
        <v>0</v>
      </c>
      <c r="F811" s="65">
        <v>0</v>
      </c>
      <c r="G811" s="65">
        <v>0</v>
      </c>
      <c r="H811" s="65">
        <v>0</v>
      </c>
      <c r="K811" s="65" t="s">
        <v>786</v>
      </c>
      <c r="L811" s="65" t="s">
        <v>814</v>
      </c>
      <c r="M811" s="65" t="s">
        <v>13</v>
      </c>
      <c r="N811" s="65" t="s">
        <v>249</v>
      </c>
      <c r="O811" s="65" t="e">
        <v>#N/A</v>
      </c>
    </row>
    <row r="812" spans="1:15" s="65" customFormat="1" x14ac:dyDescent="0.25">
      <c r="A812" s="65" t="s">
        <v>352</v>
      </c>
      <c r="B812" s="292"/>
      <c r="C812" s="65">
        <v>27</v>
      </c>
      <c r="D812" s="65" t="s">
        <v>50</v>
      </c>
      <c r="E812" s="65">
        <v>0</v>
      </c>
      <c r="F812" s="65">
        <v>0</v>
      </c>
      <c r="G812" s="65">
        <v>0</v>
      </c>
      <c r="H812" s="65">
        <v>0</v>
      </c>
      <c r="K812" s="65" t="s">
        <v>786</v>
      </c>
      <c r="L812" s="65" t="s">
        <v>814</v>
      </c>
      <c r="M812" s="65" t="s">
        <v>13</v>
      </c>
      <c r="N812" s="65" t="s">
        <v>249</v>
      </c>
      <c r="O812" s="65" t="e">
        <v>#N/A</v>
      </c>
    </row>
    <row r="813" spans="1:15" s="78" customFormat="1" ht="15" customHeight="1" x14ac:dyDescent="0.25">
      <c r="A813" s="315" t="s">
        <v>695</v>
      </c>
      <c r="B813" s="295">
        <v>15</v>
      </c>
      <c r="C813" s="78">
        <v>1</v>
      </c>
      <c r="D813" s="78">
        <v>3</v>
      </c>
      <c r="H813" s="78">
        <v>0</v>
      </c>
      <c r="M813" s="78" t="s">
        <v>13</v>
      </c>
      <c r="N813" s="78" t="s">
        <v>249</v>
      </c>
      <c r="O813" s="78" t="e">
        <v>#N/A</v>
      </c>
    </row>
    <row r="814" spans="1:15" s="78" customFormat="1" x14ac:dyDescent="0.25">
      <c r="A814" s="315" t="s">
        <v>695</v>
      </c>
      <c r="B814" s="295">
        <v>15</v>
      </c>
      <c r="C814" s="78">
        <v>2</v>
      </c>
      <c r="D814" s="78">
        <v>3</v>
      </c>
      <c r="H814" s="78">
        <v>0</v>
      </c>
      <c r="M814" s="78" t="s">
        <v>13</v>
      </c>
      <c r="N814" s="78" t="s">
        <v>249</v>
      </c>
      <c r="O814" s="78" t="e">
        <v>#N/A</v>
      </c>
    </row>
    <row r="815" spans="1:15" s="78" customFormat="1" x14ac:dyDescent="0.25">
      <c r="A815" s="315" t="s">
        <v>695</v>
      </c>
      <c r="B815" s="295">
        <v>15</v>
      </c>
      <c r="C815" s="78">
        <v>3</v>
      </c>
      <c r="D815" s="78">
        <v>3</v>
      </c>
      <c r="H815" s="78">
        <v>0</v>
      </c>
      <c r="M815" s="78" t="s">
        <v>13</v>
      </c>
      <c r="N815" s="78" t="s">
        <v>249</v>
      </c>
      <c r="O815" s="78" t="e">
        <v>#N/A</v>
      </c>
    </row>
    <row r="816" spans="1:15" s="78" customFormat="1" x14ac:dyDescent="0.25">
      <c r="A816" s="315" t="s">
        <v>695</v>
      </c>
      <c r="B816" s="295">
        <v>15</v>
      </c>
      <c r="C816" s="78">
        <v>4</v>
      </c>
      <c r="D816" s="78">
        <v>3</v>
      </c>
      <c r="H816" s="78">
        <v>0</v>
      </c>
      <c r="M816" s="78" t="s">
        <v>13</v>
      </c>
      <c r="N816" s="78" t="s">
        <v>249</v>
      </c>
      <c r="O816" s="78" t="e">
        <v>#N/A</v>
      </c>
    </row>
    <row r="817" spans="1:16" s="78" customFormat="1" x14ac:dyDescent="0.25">
      <c r="A817" s="315" t="s">
        <v>695</v>
      </c>
      <c r="B817" s="295">
        <v>15</v>
      </c>
      <c r="C817" s="78">
        <v>5</v>
      </c>
      <c r="D817" s="78">
        <v>3</v>
      </c>
      <c r="H817" s="78">
        <v>1</v>
      </c>
      <c r="I817" s="78">
        <v>6</v>
      </c>
      <c r="J817" s="78">
        <v>21</v>
      </c>
      <c r="K817" s="78">
        <v>1</v>
      </c>
      <c r="L817" s="78" t="s">
        <v>815</v>
      </c>
      <c r="M817" s="78" t="s">
        <v>13</v>
      </c>
      <c r="N817" s="78" t="s">
        <v>249</v>
      </c>
      <c r="O817" s="78" t="e">
        <v>#N/A</v>
      </c>
      <c r="P817" s="78" t="s">
        <v>816</v>
      </c>
    </row>
    <row r="818" spans="1:16" s="78" customFormat="1" x14ac:dyDescent="0.25">
      <c r="A818" s="315" t="s">
        <v>695</v>
      </c>
      <c r="B818" s="295">
        <v>15</v>
      </c>
      <c r="C818" s="78">
        <v>6</v>
      </c>
      <c r="D818" s="78">
        <v>3</v>
      </c>
      <c r="H818" s="78">
        <v>0</v>
      </c>
      <c r="M818" s="78" t="s">
        <v>13</v>
      </c>
      <c r="N818" s="78" t="s">
        <v>249</v>
      </c>
      <c r="O818" s="78" t="e">
        <v>#N/A</v>
      </c>
    </row>
    <row r="819" spans="1:16" s="78" customFormat="1" x14ac:dyDescent="0.25">
      <c r="A819" s="315" t="s">
        <v>695</v>
      </c>
      <c r="B819" s="295">
        <v>15</v>
      </c>
      <c r="C819" s="78" t="s">
        <v>491</v>
      </c>
      <c r="D819" s="78">
        <v>3</v>
      </c>
      <c r="H819" s="78">
        <v>0</v>
      </c>
      <c r="M819" s="78" t="s">
        <v>13</v>
      </c>
      <c r="N819" s="78" t="s">
        <v>249</v>
      </c>
      <c r="O819" s="78" t="e">
        <v>#N/A</v>
      </c>
    </row>
    <row r="820" spans="1:16" s="78" customFormat="1" x14ac:dyDescent="0.25">
      <c r="A820" s="315" t="s">
        <v>695</v>
      </c>
      <c r="B820" s="295">
        <v>15</v>
      </c>
      <c r="C820" s="78">
        <v>7</v>
      </c>
      <c r="D820" s="78">
        <v>3</v>
      </c>
      <c r="H820" s="78">
        <v>0</v>
      </c>
      <c r="M820" s="78" t="s">
        <v>13</v>
      </c>
      <c r="N820" s="78" t="s">
        <v>249</v>
      </c>
      <c r="O820" s="78" t="e">
        <v>#N/A</v>
      </c>
    </row>
    <row r="821" spans="1:16" s="78" customFormat="1" x14ac:dyDescent="0.25">
      <c r="A821" s="315" t="s">
        <v>695</v>
      </c>
      <c r="B821" s="295">
        <v>15</v>
      </c>
      <c r="C821" s="78">
        <v>8</v>
      </c>
      <c r="D821" s="78">
        <v>3</v>
      </c>
      <c r="H821" s="78">
        <v>1</v>
      </c>
      <c r="I821" s="78">
        <v>6</v>
      </c>
      <c r="J821" s="78">
        <v>9</v>
      </c>
      <c r="K821" s="78">
        <v>1</v>
      </c>
      <c r="L821" s="78" t="s">
        <v>545</v>
      </c>
      <c r="M821" s="78" t="s">
        <v>13</v>
      </c>
      <c r="N821" s="78" t="s">
        <v>249</v>
      </c>
      <c r="O821" s="78" t="e">
        <v>#N/A</v>
      </c>
      <c r="P821" s="78" t="s">
        <v>531</v>
      </c>
    </row>
    <row r="822" spans="1:16" s="78" customFormat="1" x14ac:dyDescent="0.25">
      <c r="A822" s="315" t="s">
        <v>695</v>
      </c>
      <c r="B822" s="295">
        <v>15</v>
      </c>
      <c r="C822" s="78">
        <v>9</v>
      </c>
      <c r="D822" s="78">
        <v>3</v>
      </c>
      <c r="H822" s="78">
        <v>0</v>
      </c>
      <c r="M822" s="78" t="s">
        <v>13</v>
      </c>
      <c r="N822" s="78" t="s">
        <v>249</v>
      </c>
      <c r="O822" s="78" t="e">
        <v>#N/A</v>
      </c>
    </row>
    <row r="823" spans="1:16" s="78" customFormat="1" x14ac:dyDescent="0.25">
      <c r="A823" s="315" t="s">
        <v>695</v>
      </c>
      <c r="B823" s="295">
        <v>15</v>
      </c>
      <c r="C823" s="78">
        <v>10</v>
      </c>
      <c r="D823" s="78">
        <v>3</v>
      </c>
      <c r="H823" s="78">
        <v>0</v>
      </c>
      <c r="M823" s="78" t="s">
        <v>13</v>
      </c>
      <c r="N823" s="78" t="s">
        <v>249</v>
      </c>
      <c r="O823" s="78" t="e">
        <v>#N/A</v>
      </c>
    </row>
    <row r="824" spans="1:16" s="78" customFormat="1" x14ac:dyDescent="0.25">
      <c r="A824" s="315" t="s">
        <v>695</v>
      </c>
      <c r="B824" s="295">
        <v>15</v>
      </c>
      <c r="C824" s="78">
        <v>11</v>
      </c>
      <c r="D824" s="78">
        <v>3</v>
      </c>
      <c r="H824" s="78">
        <v>0</v>
      </c>
      <c r="M824" s="78" t="s">
        <v>13</v>
      </c>
      <c r="N824" s="78" t="s">
        <v>249</v>
      </c>
      <c r="O824" s="78" t="e">
        <v>#N/A</v>
      </c>
    </row>
    <row r="825" spans="1:16" s="78" customFormat="1" x14ac:dyDescent="0.25">
      <c r="A825" s="315" t="s">
        <v>695</v>
      </c>
      <c r="B825" s="295">
        <v>15</v>
      </c>
      <c r="C825" s="78">
        <v>12</v>
      </c>
      <c r="D825" s="78">
        <v>3</v>
      </c>
      <c r="H825" s="78">
        <v>0</v>
      </c>
      <c r="M825" s="78" t="s">
        <v>13</v>
      </c>
      <c r="N825" s="78" t="s">
        <v>249</v>
      </c>
      <c r="O825" s="78" t="e">
        <v>#N/A</v>
      </c>
    </row>
    <row r="826" spans="1:16" s="78" customFormat="1" x14ac:dyDescent="0.25">
      <c r="A826" s="315" t="s">
        <v>695</v>
      </c>
      <c r="B826" s="295">
        <v>15</v>
      </c>
      <c r="C826" s="78">
        <v>13</v>
      </c>
      <c r="D826" s="78">
        <v>4</v>
      </c>
      <c r="H826" s="78">
        <v>0</v>
      </c>
      <c r="M826" s="78" t="s">
        <v>13</v>
      </c>
      <c r="N826" s="78" t="s">
        <v>249</v>
      </c>
      <c r="O826" s="78" t="e">
        <v>#N/A</v>
      </c>
    </row>
    <row r="827" spans="1:16" s="78" customFormat="1" x14ac:dyDescent="0.25">
      <c r="A827" s="315" t="s">
        <v>695</v>
      </c>
      <c r="B827" s="295">
        <v>15</v>
      </c>
      <c r="C827" s="78">
        <v>14</v>
      </c>
      <c r="D827" s="78">
        <v>3</v>
      </c>
      <c r="H827" s="78">
        <v>0</v>
      </c>
      <c r="M827" s="78" t="s">
        <v>13</v>
      </c>
      <c r="N827" s="78" t="s">
        <v>249</v>
      </c>
      <c r="O827" s="78" t="e">
        <v>#N/A</v>
      </c>
    </row>
    <row r="828" spans="1:16" s="78" customFormat="1" x14ac:dyDescent="0.25">
      <c r="A828" s="315" t="s">
        <v>695</v>
      </c>
      <c r="B828" s="295">
        <v>15</v>
      </c>
      <c r="C828" s="78">
        <v>15</v>
      </c>
      <c r="D828" s="78">
        <v>3</v>
      </c>
      <c r="H828" s="78">
        <v>0</v>
      </c>
      <c r="M828" s="78" t="s">
        <v>13</v>
      </c>
      <c r="N828" s="78" t="s">
        <v>249</v>
      </c>
      <c r="O828" s="78" t="e">
        <v>#N/A</v>
      </c>
    </row>
    <row r="829" spans="1:16" s="78" customFormat="1" x14ac:dyDescent="0.25">
      <c r="A829" s="315" t="s">
        <v>695</v>
      </c>
      <c r="B829" s="295">
        <v>15</v>
      </c>
      <c r="C829" s="78">
        <v>17</v>
      </c>
      <c r="D829" s="78" t="s">
        <v>50</v>
      </c>
      <c r="H829" s="78">
        <v>0</v>
      </c>
      <c r="M829" s="78" t="s">
        <v>13</v>
      </c>
      <c r="N829" s="78" t="s">
        <v>249</v>
      </c>
      <c r="O829" s="78" t="e">
        <v>#N/A</v>
      </c>
    </row>
    <row r="830" spans="1:16" s="78" customFormat="1" x14ac:dyDescent="0.25">
      <c r="A830" s="315" t="s">
        <v>695</v>
      </c>
      <c r="B830" s="295">
        <v>15</v>
      </c>
      <c r="C830" s="78">
        <v>18</v>
      </c>
      <c r="D830" s="78" t="s">
        <v>50</v>
      </c>
      <c r="H830" s="78">
        <v>0</v>
      </c>
      <c r="M830" s="78" t="s">
        <v>13</v>
      </c>
      <c r="N830" s="78" t="s">
        <v>249</v>
      </c>
      <c r="O830" s="78" t="e">
        <v>#N/A</v>
      </c>
    </row>
    <row r="831" spans="1:16" s="78" customFormat="1" x14ac:dyDescent="0.25">
      <c r="A831" s="315" t="s">
        <v>695</v>
      </c>
      <c r="B831" s="295">
        <v>15</v>
      </c>
      <c r="C831" s="78">
        <v>19</v>
      </c>
      <c r="D831" s="78" t="s">
        <v>50</v>
      </c>
      <c r="H831" s="78">
        <v>0</v>
      </c>
      <c r="M831" s="78" t="s">
        <v>13</v>
      </c>
      <c r="N831" s="78" t="s">
        <v>249</v>
      </c>
      <c r="O831" s="78" t="e">
        <v>#N/A</v>
      </c>
    </row>
    <row r="832" spans="1:16" s="78" customFormat="1" x14ac:dyDescent="0.25">
      <c r="A832" s="315" t="s">
        <v>695</v>
      </c>
      <c r="B832" s="295">
        <v>15</v>
      </c>
      <c r="C832" s="78">
        <v>20</v>
      </c>
      <c r="D832" s="78" t="s">
        <v>50</v>
      </c>
      <c r="H832" s="78">
        <v>0</v>
      </c>
      <c r="M832" s="78" t="s">
        <v>13</v>
      </c>
      <c r="N832" s="78" t="s">
        <v>249</v>
      </c>
      <c r="O832" s="78" t="e">
        <v>#N/A</v>
      </c>
    </row>
    <row r="833" spans="1:15" s="78" customFormat="1" x14ac:dyDescent="0.25">
      <c r="A833" s="315" t="s">
        <v>695</v>
      </c>
      <c r="B833" s="295">
        <v>15</v>
      </c>
      <c r="C833" s="78">
        <v>21</v>
      </c>
      <c r="D833" s="78" t="s">
        <v>50</v>
      </c>
      <c r="H833" s="78">
        <v>0</v>
      </c>
      <c r="M833" s="78" t="s">
        <v>13</v>
      </c>
      <c r="N833" s="78" t="s">
        <v>249</v>
      </c>
      <c r="O833" s="78" t="e">
        <v>#N/A</v>
      </c>
    </row>
    <row r="834" spans="1:15" s="78" customFormat="1" x14ac:dyDescent="0.25">
      <c r="A834" s="315" t="s">
        <v>695</v>
      </c>
      <c r="B834" s="295">
        <v>15</v>
      </c>
      <c r="C834" s="78">
        <v>22</v>
      </c>
      <c r="D834" s="78" t="s">
        <v>50</v>
      </c>
      <c r="H834" s="78">
        <v>0</v>
      </c>
      <c r="M834" s="78" t="s">
        <v>13</v>
      </c>
      <c r="N834" s="78" t="s">
        <v>249</v>
      </c>
      <c r="O834" s="78" t="e">
        <v>#N/A</v>
      </c>
    </row>
    <row r="835" spans="1:15" s="78" customFormat="1" x14ac:dyDescent="0.25">
      <c r="A835" s="315" t="s">
        <v>695</v>
      </c>
      <c r="B835" s="295">
        <v>15</v>
      </c>
      <c r="C835" s="78">
        <v>23</v>
      </c>
      <c r="D835" s="78" t="s">
        <v>50</v>
      </c>
      <c r="H835" s="78">
        <v>0</v>
      </c>
      <c r="M835" s="78" t="s">
        <v>13</v>
      </c>
      <c r="N835" s="78" t="s">
        <v>249</v>
      </c>
      <c r="O835" s="78" t="e">
        <v>#N/A</v>
      </c>
    </row>
    <row r="836" spans="1:15" s="78" customFormat="1" x14ac:dyDescent="0.25">
      <c r="A836" s="315" t="s">
        <v>695</v>
      </c>
      <c r="B836" s="295">
        <v>15</v>
      </c>
      <c r="C836" s="78">
        <v>24</v>
      </c>
      <c r="D836" s="78" t="s">
        <v>50</v>
      </c>
      <c r="H836" s="78">
        <v>0</v>
      </c>
      <c r="M836" s="78" t="s">
        <v>13</v>
      </c>
      <c r="N836" s="78" t="s">
        <v>249</v>
      </c>
      <c r="O836" s="78" t="e">
        <v>#N/A</v>
      </c>
    </row>
    <row r="837" spans="1:15" s="78" customFormat="1" x14ac:dyDescent="0.25">
      <c r="A837" s="315" t="s">
        <v>695</v>
      </c>
      <c r="B837" s="295">
        <v>15</v>
      </c>
      <c r="C837" s="78">
        <v>25</v>
      </c>
      <c r="D837" s="78" t="s">
        <v>50</v>
      </c>
      <c r="H837" s="78">
        <v>0</v>
      </c>
      <c r="M837" s="78" t="s">
        <v>13</v>
      </c>
      <c r="N837" s="78" t="s">
        <v>249</v>
      </c>
      <c r="O837" s="78" t="e">
        <v>#N/A</v>
      </c>
    </row>
    <row r="838" spans="1:15" s="78" customFormat="1" x14ac:dyDescent="0.25">
      <c r="A838" s="315" t="s">
        <v>695</v>
      </c>
      <c r="B838" s="295">
        <v>15</v>
      </c>
      <c r="C838" s="78">
        <v>26</v>
      </c>
      <c r="D838" s="78" t="s">
        <v>50</v>
      </c>
      <c r="H838" s="78">
        <v>0</v>
      </c>
      <c r="M838" s="78" t="s">
        <v>13</v>
      </c>
      <c r="N838" s="78" t="s">
        <v>249</v>
      </c>
      <c r="O838" s="78" t="e">
        <v>#N/A</v>
      </c>
    </row>
    <row r="839" spans="1:15" s="78" customFormat="1" x14ac:dyDescent="0.25">
      <c r="A839" s="315" t="s">
        <v>695</v>
      </c>
      <c r="B839" s="295">
        <v>15</v>
      </c>
      <c r="C839" s="78">
        <v>27</v>
      </c>
      <c r="D839" s="78" t="s">
        <v>50</v>
      </c>
      <c r="H839" s="78">
        <v>0</v>
      </c>
      <c r="M839" s="78" t="s">
        <v>13</v>
      </c>
      <c r="N839" s="78" t="s">
        <v>249</v>
      </c>
      <c r="O839" s="78" t="e">
        <v>#N/A</v>
      </c>
    </row>
    <row r="840" spans="1:15" s="65" customFormat="1" ht="15" customHeight="1" x14ac:dyDescent="0.25">
      <c r="A840" s="287" t="s">
        <v>697</v>
      </c>
      <c r="B840" s="292">
        <v>18</v>
      </c>
      <c r="C840" s="65">
        <v>1</v>
      </c>
      <c r="D840" s="65">
        <v>3</v>
      </c>
      <c r="H840" s="65">
        <v>0</v>
      </c>
      <c r="M840" s="65" t="s">
        <v>13</v>
      </c>
      <c r="N840" s="65" t="s">
        <v>249</v>
      </c>
      <c r="O840" s="65" t="e">
        <v>#N/A</v>
      </c>
    </row>
    <row r="841" spans="1:15" s="65" customFormat="1" x14ac:dyDescent="0.25">
      <c r="A841" s="287" t="s">
        <v>697</v>
      </c>
      <c r="B841" s="292">
        <v>18</v>
      </c>
      <c r="C841" s="65">
        <v>2</v>
      </c>
      <c r="D841" s="65">
        <v>3</v>
      </c>
      <c r="H841" s="65">
        <v>0</v>
      </c>
      <c r="M841" s="65" t="s">
        <v>13</v>
      </c>
      <c r="N841" s="65" t="s">
        <v>249</v>
      </c>
      <c r="O841" s="65" t="e">
        <v>#N/A</v>
      </c>
    </row>
    <row r="842" spans="1:15" s="65" customFormat="1" x14ac:dyDescent="0.25">
      <c r="A842" s="287" t="s">
        <v>697</v>
      </c>
      <c r="B842" s="292">
        <v>18</v>
      </c>
      <c r="C842" s="65">
        <v>3</v>
      </c>
      <c r="D842" s="65">
        <v>3</v>
      </c>
      <c r="H842" s="65">
        <v>0</v>
      </c>
      <c r="M842" s="65" t="s">
        <v>13</v>
      </c>
      <c r="N842" s="65" t="s">
        <v>249</v>
      </c>
      <c r="O842" s="65" t="e">
        <v>#N/A</v>
      </c>
    </row>
    <row r="843" spans="1:15" s="65" customFormat="1" x14ac:dyDescent="0.25">
      <c r="A843" s="287" t="s">
        <v>697</v>
      </c>
      <c r="B843" s="292">
        <v>18</v>
      </c>
      <c r="C843" s="65">
        <v>4</v>
      </c>
      <c r="D843" s="65">
        <v>3</v>
      </c>
      <c r="H843" s="65">
        <v>0</v>
      </c>
      <c r="M843" s="65" t="s">
        <v>13</v>
      </c>
      <c r="N843" s="65" t="s">
        <v>249</v>
      </c>
      <c r="O843" s="65" t="e">
        <v>#N/A</v>
      </c>
    </row>
    <row r="844" spans="1:15" s="65" customFormat="1" x14ac:dyDescent="0.25">
      <c r="A844" s="287" t="s">
        <v>697</v>
      </c>
      <c r="B844" s="292">
        <v>18</v>
      </c>
      <c r="C844" s="65">
        <v>5</v>
      </c>
      <c r="D844" s="65">
        <v>3</v>
      </c>
      <c r="H844" s="65">
        <v>0</v>
      </c>
      <c r="M844" s="65" t="s">
        <v>13</v>
      </c>
      <c r="N844" s="65" t="s">
        <v>249</v>
      </c>
      <c r="O844" s="65" t="e">
        <v>#N/A</v>
      </c>
    </row>
    <row r="845" spans="1:15" s="65" customFormat="1" x14ac:dyDescent="0.25">
      <c r="A845" s="287" t="s">
        <v>697</v>
      </c>
      <c r="B845" s="292">
        <v>18</v>
      </c>
      <c r="C845" s="65">
        <v>6</v>
      </c>
      <c r="D845" s="65">
        <v>3</v>
      </c>
      <c r="H845" s="65">
        <v>0</v>
      </c>
      <c r="M845" s="65" t="s">
        <v>13</v>
      </c>
      <c r="N845" s="65" t="s">
        <v>249</v>
      </c>
      <c r="O845" s="65" t="e">
        <v>#N/A</v>
      </c>
    </row>
    <row r="846" spans="1:15" s="65" customFormat="1" x14ac:dyDescent="0.25">
      <c r="A846" s="287" t="s">
        <v>697</v>
      </c>
      <c r="B846" s="292">
        <v>18</v>
      </c>
      <c r="C846" s="65" t="s">
        <v>491</v>
      </c>
      <c r="D846" s="65">
        <v>3</v>
      </c>
      <c r="H846" s="65">
        <v>0</v>
      </c>
      <c r="M846" s="65" t="s">
        <v>13</v>
      </c>
      <c r="N846" s="65" t="s">
        <v>249</v>
      </c>
      <c r="O846" s="65" t="e">
        <v>#N/A</v>
      </c>
    </row>
    <row r="847" spans="1:15" s="65" customFormat="1" x14ac:dyDescent="0.25">
      <c r="A847" s="287" t="s">
        <v>697</v>
      </c>
      <c r="B847" s="292">
        <v>18</v>
      </c>
      <c r="C847" s="65">
        <v>7</v>
      </c>
      <c r="D847" s="65">
        <v>3</v>
      </c>
      <c r="H847" s="65">
        <v>0</v>
      </c>
      <c r="M847" s="65" t="s">
        <v>13</v>
      </c>
      <c r="N847" s="65" t="s">
        <v>249</v>
      </c>
      <c r="O847" s="65" t="e">
        <v>#N/A</v>
      </c>
    </row>
    <row r="848" spans="1:15" s="65" customFormat="1" x14ac:dyDescent="0.25">
      <c r="A848" s="287" t="s">
        <v>697</v>
      </c>
      <c r="B848" s="292">
        <v>18</v>
      </c>
      <c r="C848" s="65">
        <v>8</v>
      </c>
      <c r="D848" s="65">
        <v>3</v>
      </c>
      <c r="H848" s="65">
        <v>0</v>
      </c>
      <c r="M848" s="65" t="s">
        <v>13</v>
      </c>
      <c r="N848" s="65" t="s">
        <v>249</v>
      </c>
      <c r="O848" s="65" t="e">
        <v>#N/A</v>
      </c>
    </row>
    <row r="849" spans="1:15" s="65" customFormat="1" x14ac:dyDescent="0.25">
      <c r="A849" s="287" t="s">
        <v>697</v>
      </c>
      <c r="B849" s="292">
        <v>18</v>
      </c>
      <c r="C849" s="65">
        <v>9</v>
      </c>
      <c r="D849" s="65">
        <v>3</v>
      </c>
      <c r="H849" s="65">
        <v>0</v>
      </c>
      <c r="M849" s="65" t="s">
        <v>13</v>
      </c>
      <c r="N849" s="65" t="s">
        <v>249</v>
      </c>
      <c r="O849" s="65" t="e">
        <v>#N/A</v>
      </c>
    </row>
    <row r="850" spans="1:15" s="65" customFormat="1" x14ac:dyDescent="0.25">
      <c r="A850" s="287" t="s">
        <v>697</v>
      </c>
      <c r="B850" s="292">
        <v>18</v>
      </c>
      <c r="C850" s="65">
        <v>10</v>
      </c>
      <c r="D850" s="65">
        <v>3</v>
      </c>
      <c r="H850" s="65">
        <v>0</v>
      </c>
      <c r="M850" s="65" t="s">
        <v>13</v>
      </c>
      <c r="N850" s="65" t="s">
        <v>249</v>
      </c>
      <c r="O850" s="65" t="e">
        <v>#N/A</v>
      </c>
    </row>
    <row r="851" spans="1:15" s="65" customFormat="1" x14ac:dyDescent="0.25">
      <c r="A851" s="287" t="s">
        <v>697</v>
      </c>
      <c r="B851" s="292">
        <v>18</v>
      </c>
      <c r="C851" s="65">
        <v>11</v>
      </c>
      <c r="D851" s="65">
        <v>3</v>
      </c>
      <c r="H851" s="65">
        <v>0</v>
      </c>
      <c r="M851" s="65" t="s">
        <v>13</v>
      </c>
      <c r="N851" s="65" t="s">
        <v>249</v>
      </c>
      <c r="O851" s="65" t="e">
        <v>#N/A</v>
      </c>
    </row>
    <row r="852" spans="1:15" s="65" customFormat="1" x14ac:dyDescent="0.25">
      <c r="A852" s="287" t="s">
        <v>697</v>
      </c>
      <c r="B852" s="292">
        <v>18</v>
      </c>
      <c r="C852" s="65">
        <v>12</v>
      </c>
      <c r="D852" s="65">
        <v>3</v>
      </c>
      <c r="H852" s="65">
        <v>0</v>
      </c>
      <c r="M852" s="65" t="s">
        <v>13</v>
      </c>
      <c r="N852" s="65" t="s">
        <v>249</v>
      </c>
      <c r="O852" s="65" t="e">
        <v>#N/A</v>
      </c>
    </row>
    <row r="853" spans="1:15" s="65" customFormat="1" x14ac:dyDescent="0.25">
      <c r="A853" s="287" t="s">
        <v>697</v>
      </c>
      <c r="B853" s="292">
        <v>18</v>
      </c>
      <c r="C853" s="65">
        <v>13</v>
      </c>
      <c r="D853" s="65">
        <v>4</v>
      </c>
      <c r="H853" s="65">
        <v>0</v>
      </c>
      <c r="M853" s="65" t="s">
        <v>13</v>
      </c>
      <c r="N853" s="65" t="s">
        <v>249</v>
      </c>
      <c r="O853" s="65" t="e">
        <v>#N/A</v>
      </c>
    </row>
    <row r="854" spans="1:15" s="65" customFormat="1" x14ac:dyDescent="0.25">
      <c r="A854" s="287" t="s">
        <v>697</v>
      </c>
      <c r="B854" s="292">
        <v>18</v>
      </c>
      <c r="C854" s="65">
        <v>14</v>
      </c>
      <c r="D854" s="65">
        <v>3</v>
      </c>
      <c r="H854" s="65">
        <v>0</v>
      </c>
      <c r="M854" s="65" t="s">
        <v>13</v>
      </c>
      <c r="N854" s="65" t="s">
        <v>249</v>
      </c>
      <c r="O854" s="65" t="e">
        <v>#N/A</v>
      </c>
    </row>
    <row r="855" spans="1:15" s="65" customFormat="1" x14ac:dyDescent="0.25">
      <c r="A855" s="287" t="s">
        <v>697</v>
      </c>
      <c r="B855" s="292">
        <v>18</v>
      </c>
      <c r="C855" s="65">
        <v>15</v>
      </c>
      <c r="D855" s="65">
        <v>3</v>
      </c>
      <c r="H855" s="65">
        <v>0</v>
      </c>
      <c r="M855" s="65" t="s">
        <v>13</v>
      </c>
      <c r="N855" s="65" t="s">
        <v>249</v>
      </c>
      <c r="O855" s="65" t="e">
        <v>#N/A</v>
      </c>
    </row>
    <row r="856" spans="1:15" s="65" customFormat="1" x14ac:dyDescent="0.25">
      <c r="A856" s="287" t="s">
        <v>697</v>
      </c>
      <c r="B856" s="292">
        <v>18</v>
      </c>
      <c r="C856" s="65">
        <v>17</v>
      </c>
      <c r="D856" s="65" t="s">
        <v>50</v>
      </c>
      <c r="H856" s="65">
        <v>0</v>
      </c>
      <c r="M856" s="65" t="s">
        <v>13</v>
      </c>
      <c r="N856" s="65" t="s">
        <v>249</v>
      </c>
      <c r="O856" s="65" t="e">
        <v>#N/A</v>
      </c>
    </row>
    <row r="857" spans="1:15" s="65" customFormat="1" x14ac:dyDescent="0.25">
      <c r="A857" s="287" t="s">
        <v>697</v>
      </c>
      <c r="B857" s="292">
        <v>18</v>
      </c>
      <c r="C857" s="65">
        <v>18</v>
      </c>
      <c r="D857" s="65" t="s">
        <v>50</v>
      </c>
      <c r="H857" s="65">
        <v>0</v>
      </c>
      <c r="M857" s="65" t="s">
        <v>13</v>
      </c>
      <c r="N857" s="65" t="s">
        <v>249</v>
      </c>
      <c r="O857" s="65" t="e">
        <v>#N/A</v>
      </c>
    </row>
    <row r="858" spans="1:15" s="65" customFormat="1" x14ac:dyDescent="0.25">
      <c r="A858" s="287" t="s">
        <v>697</v>
      </c>
      <c r="B858" s="292">
        <v>18</v>
      </c>
      <c r="C858" s="65">
        <v>19</v>
      </c>
      <c r="D858" s="65" t="s">
        <v>50</v>
      </c>
      <c r="H858" s="65">
        <v>0</v>
      </c>
      <c r="M858" s="65" t="s">
        <v>13</v>
      </c>
      <c r="N858" s="65" t="s">
        <v>249</v>
      </c>
      <c r="O858" s="65" t="e">
        <v>#N/A</v>
      </c>
    </row>
    <row r="859" spans="1:15" s="65" customFormat="1" x14ac:dyDescent="0.25">
      <c r="A859" s="287" t="s">
        <v>697</v>
      </c>
      <c r="B859" s="292">
        <v>18</v>
      </c>
      <c r="C859" s="65">
        <v>20</v>
      </c>
      <c r="D859" s="65" t="s">
        <v>50</v>
      </c>
      <c r="H859" s="65">
        <v>0</v>
      </c>
      <c r="M859" s="65" t="s">
        <v>13</v>
      </c>
      <c r="N859" s="65" t="s">
        <v>249</v>
      </c>
      <c r="O859" s="65" t="e">
        <v>#N/A</v>
      </c>
    </row>
    <row r="860" spans="1:15" s="65" customFormat="1" x14ac:dyDescent="0.25">
      <c r="A860" s="287" t="s">
        <v>697</v>
      </c>
      <c r="B860" s="292">
        <v>18</v>
      </c>
      <c r="C860" s="65">
        <v>21</v>
      </c>
      <c r="D860" s="65" t="s">
        <v>50</v>
      </c>
      <c r="H860" s="65">
        <v>0</v>
      </c>
      <c r="M860" s="65" t="s">
        <v>13</v>
      </c>
      <c r="N860" s="65" t="s">
        <v>249</v>
      </c>
      <c r="O860" s="65" t="e">
        <v>#N/A</v>
      </c>
    </row>
    <row r="861" spans="1:15" s="65" customFormat="1" x14ac:dyDescent="0.25">
      <c r="A861" s="287" t="s">
        <v>697</v>
      </c>
      <c r="B861" s="292">
        <v>18</v>
      </c>
      <c r="C861" s="65">
        <v>22</v>
      </c>
      <c r="D861" s="65" t="s">
        <v>50</v>
      </c>
      <c r="H861" s="65">
        <v>0</v>
      </c>
      <c r="M861" s="65" t="s">
        <v>13</v>
      </c>
      <c r="N861" s="65" t="s">
        <v>249</v>
      </c>
      <c r="O861" s="65" t="e">
        <v>#N/A</v>
      </c>
    </row>
    <row r="862" spans="1:15" s="65" customFormat="1" x14ac:dyDescent="0.25">
      <c r="A862" s="287" t="s">
        <v>697</v>
      </c>
      <c r="B862" s="292">
        <v>18</v>
      </c>
      <c r="C862" s="65">
        <v>23</v>
      </c>
      <c r="D862" s="65" t="s">
        <v>50</v>
      </c>
      <c r="H862" s="65">
        <v>0</v>
      </c>
      <c r="M862" s="65" t="s">
        <v>13</v>
      </c>
      <c r="N862" s="65" t="s">
        <v>249</v>
      </c>
      <c r="O862" s="65" t="e">
        <v>#N/A</v>
      </c>
    </row>
    <row r="863" spans="1:15" s="65" customFormat="1" x14ac:dyDescent="0.25">
      <c r="A863" s="287" t="s">
        <v>697</v>
      </c>
      <c r="B863" s="292">
        <v>18</v>
      </c>
      <c r="C863" s="65">
        <v>24</v>
      </c>
      <c r="D863" s="65" t="s">
        <v>50</v>
      </c>
      <c r="H863" s="65">
        <v>0</v>
      </c>
      <c r="M863" s="65" t="s">
        <v>13</v>
      </c>
      <c r="N863" s="65" t="s">
        <v>249</v>
      </c>
      <c r="O863" s="65" t="e">
        <v>#N/A</v>
      </c>
    </row>
    <row r="864" spans="1:15" s="65" customFormat="1" x14ac:dyDescent="0.25">
      <c r="A864" s="287" t="s">
        <v>697</v>
      </c>
      <c r="B864" s="292">
        <v>18</v>
      </c>
      <c r="C864" s="65">
        <v>25</v>
      </c>
      <c r="D864" s="65" t="s">
        <v>50</v>
      </c>
      <c r="H864" s="65">
        <v>0</v>
      </c>
      <c r="M864" s="65" t="s">
        <v>13</v>
      </c>
      <c r="N864" s="65" t="s">
        <v>249</v>
      </c>
      <c r="O864" s="65" t="e">
        <v>#N/A</v>
      </c>
    </row>
    <row r="865" spans="1:15" s="65" customFormat="1" x14ac:dyDescent="0.25">
      <c r="A865" s="287" t="s">
        <v>697</v>
      </c>
      <c r="B865" s="292">
        <v>18</v>
      </c>
      <c r="C865" s="65">
        <v>26</v>
      </c>
      <c r="D865" s="65" t="s">
        <v>50</v>
      </c>
      <c r="H865" s="65">
        <v>0</v>
      </c>
      <c r="M865" s="65" t="s">
        <v>13</v>
      </c>
      <c r="N865" s="65" t="s">
        <v>249</v>
      </c>
      <c r="O865" s="65" t="e">
        <v>#N/A</v>
      </c>
    </row>
    <row r="866" spans="1:15" s="65" customFormat="1" x14ac:dyDescent="0.25">
      <c r="A866" s="287" t="s">
        <v>697</v>
      </c>
      <c r="B866" s="292">
        <v>18</v>
      </c>
      <c r="C866" s="65">
        <v>27</v>
      </c>
      <c r="D866" s="65" t="s">
        <v>50</v>
      </c>
      <c r="H866" s="65">
        <v>0</v>
      </c>
      <c r="M866" s="65" t="s">
        <v>13</v>
      </c>
      <c r="N866" s="65" t="s">
        <v>249</v>
      </c>
      <c r="O866" s="65" t="e">
        <v>#N/A</v>
      </c>
    </row>
    <row r="867" spans="1:15" s="65" customFormat="1" ht="15" customHeight="1" x14ac:dyDescent="0.25">
      <c r="A867" s="287" t="s">
        <v>697</v>
      </c>
      <c r="B867" s="292">
        <v>18</v>
      </c>
      <c r="C867" s="65">
        <v>1</v>
      </c>
      <c r="D867" s="65">
        <v>3</v>
      </c>
      <c r="H867" s="65">
        <v>0</v>
      </c>
      <c r="M867" s="65" t="s">
        <v>13</v>
      </c>
      <c r="N867" s="65" t="s">
        <v>249</v>
      </c>
      <c r="O867" s="65" t="e">
        <v>#N/A</v>
      </c>
    </row>
    <row r="868" spans="1:15" s="65" customFormat="1" x14ac:dyDescent="0.25">
      <c r="A868" s="287" t="s">
        <v>697</v>
      </c>
      <c r="B868" s="292">
        <v>18</v>
      </c>
      <c r="C868" s="65">
        <v>2</v>
      </c>
      <c r="D868" s="65">
        <v>3</v>
      </c>
      <c r="H868" s="65">
        <v>0</v>
      </c>
      <c r="M868" s="65" t="s">
        <v>13</v>
      </c>
      <c r="N868" s="65" t="s">
        <v>249</v>
      </c>
      <c r="O868" s="65" t="e">
        <v>#N/A</v>
      </c>
    </row>
    <row r="869" spans="1:15" s="65" customFormat="1" x14ac:dyDescent="0.25">
      <c r="A869" s="287" t="s">
        <v>697</v>
      </c>
      <c r="B869" s="292">
        <v>18</v>
      </c>
      <c r="C869" s="65">
        <v>3</v>
      </c>
      <c r="D869" s="65">
        <v>3</v>
      </c>
      <c r="H869" s="65">
        <v>0</v>
      </c>
      <c r="M869" s="65" t="s">
        <v>13</v>
      </c>
      <c r="N869" s="65" t="s">
        <v>249</v>
      </c>
      <c r="O869" s="65" t="e">
        <v>#N/A</v>
      </c>
    </row>
    <row r="870" spans="1:15" s="65" customFormat="1" x14ac:dyDescent="0.25">
      <c r="A870" s="287" t="s">
        <v>697</v>
      </c>
      <c r="B870" s="292">
        <v>18</v>
      </c>
      <c r="C870" s="65">
        <v>4</v>
      </c>
      <c r="D870" s="65">
        <v>3</v>
      </c>
      <c r="H870" s="65">
        <v>0</v>
      </c>
      <c r="M870" s="65" t="s">
        <v>13</v>
      </c>
      <c r="N870" s="65" t="s">
        <v>249</v>
      </c>
      <c r="O870" s="65" t="e">
        <v>#N/A</v>
      </c>
    </row>
    <row r="871" spans="1:15" s="65" customFormat="1" x14ac:dyDescent="0.25">
      <c r="A871" s="287" t="s">
        <v>697</v>
      </c>
      <c r="B871" s="292">
        <v>18</v>
      </c>
      <c r="C871" s="65">
        <v>5</v>
      </c>
      <c r="D871" s="65">
        <v>3</v>
      </c>
      <c r="H871" s="65">
        <v>0</v>
      </c>
      <c r="M871" s="65" t="s">
        <v>13</v>
      </c>
      <c r="N871" s="65" t="s">
        <v>249</v>
      </c>
      <c r="O871" s="65" t="e">
        <v>#N/A</v>
      </c>
    </row>
    <row r="872" spans="1:15" s="65" customFormat="1" x14ac:dyDescent="0.25">
      <c r="A872" s="287" t="s">
        <v>697</v>
      </c>
      <c r="B872" s="292">
        <v>18</v>
      </c>
      <c r="C872" s="65">
        <v>6</v>
      </c>
      <c r="D872" s="65">
        <v>3</v>
      </c>
      <c r="H872" s="65">
        <v>0</v>
      </c>
      <c r="M872" s="65" t="s">
        <v>13</v>
      </c>
      <c r="N872" s="65" t="s">
        <v>249</v>
      </c>
      <c r="O872" s="65" t="e">
        <v>#N/A</v>
      </c>
    </row>
    <row r="873" spans="1:15" s="65" customFormat="1" x14ac:dyDescent="0.25">
      <c r="A873" s="287" t="s">
        <v>697</v>
      </c>
      <c r="B873" s="292">
        <v>18</v>
      </c>
      <c r="C873" s="65" t="s">
        <v>491</v>
      </c>
      <c r="D873" s="65">
        <v>3</v>
      </c>
      <c r="H873" s="65">
        <v>0</v>
      </c>
      <c r="M873" s="65" t="s">
        <v>13</v>
      </c>
      <c r="N873" s="65" t="s">
        <v>249</v>
      </c>
      <c r="O873" s="65" t="e">
        <v>#N/A</v>
      </c>
    </row>
    <row r="874" spans="1:15" s="65" customFormat="1" x14ac:dyDescent="0.25">
      <c r="A874" s="287" t="s">
        <v>697</v>
      </c>
      <c r="B874" s="292">
        <v>18</v>
      </c>
      <c r="C874" s="65">
        <v>7</v>
      </c>
      <c r="D874" s="65">
        <v>3</v>
      </c>
      <c r="H874" s="65">
        <v>0</v>
      </c>
      <c r="M874" s="65" t="s">
        <v>13</v>
      </c>
      <c r="N874" s="65" t="s">
        <v>249</v>
      </c>
      <c r="O874" s="65" t="e">
        <v>#N/A</v>
      </c>
    </row>
    <row r="875" spans="1:15" s="65" customFormat="1" x14ac:dyDescent="0.25">
      <c r="A875" s="287" t="s">
        <v>697</v>
      </c>
      <c r="B875" s="292">
        <v>18</v>
      </c>
      <c r="C875" s="65">
        <v>8</v>
      </c>
      <c r="D875" s="65">
        <v>3</v>
      </c>
      <c r="H875" s="65">
        <v>0</v>
      </c>
      <c r="M875" s="65" t="s">
        <v>13</v>
      </c>
      <c r="N875" s="65" t="s">
        <v>249</v>
      </c>
      <c r="O875" s="65" t="e">
        <v>#N/A</v>
      </c>
    </row>
    <row r="876" spans="1:15" s="65" customFormat="1" x14ac:dyDescent="0.25">
      <c r="A876" s="287" t="s">
        <v>697</v>
      </c>
      <c r="B876" s="292">
        <v>18</v>
      </c>
      <c r="C876" s="65">
        <v>9</v>
      </c>
      <c r="D876" s="65">
        <v>3</v>
      </c>
      <c r="H876" s="65">
        <v>0</v>
      </c>
      <c r="M876" s="65" t="s">
        <v>13</v>
      </c>
      <c r="N876" s="65" t="s">
        <v>249</v>
      </c>
      <c r="O876" s="65" t="e">
        <v>#N/A</v>
      </c>
    </row>
    <row r="877" spans="1:15" s="65" customFormat="1" x14ac:dyDescent="0.25">
      <c r="A877" s="287" t="s">
        <v>697</v>
      </c>
      <c r="B877" s="292">
        <v>18</v>
      </c>
      <c r="C877" s="65">
        <v>10</v>
      </c>
      <c r="D877" s="65">
        <v>3</v>
      </c>
      <c r="H877" s="65">
        <v>0</v>
      </c>
      <c r="M877" s="65" t="s">
        <v>13</v>
      </c>
      <c r="N877" s="65" t="s">
        <v>249</v>
      </c>
      <c r="O877" s="65" t="e">
        <v>#N/A</v>
      </c>
    </row>
    <row r="878" spans="1:15" s="65" customFormat="1" x14ac:dyDescent="0.25">
      <c r="A878" s="287" t="s">
        <v>697</v>
      </c>
      <c r="B878" s="292">
        <v>18</v>
      </c>
      <c r="C878" s="65">
        <v>11</v>
      </c>
      <c r="D878" s="65">
        <v>3</v>
      </c>
      <c r="H878" s="65">
        <v>0</v>
      </c>
      <c r="M878" s="65" t="s">
        <v>13</v>
      </c>
      <c r="N878" s="65" t="s">
        <v>249</v>
      </c>
      <c r="O878" s="65" t="e">
        <v>#N/A</v>
      </c>
    </row>
    <row r="879" spans="1:15" s="65" customFormat="1" x14ac:dyDescent="0.25">
      <c r="A879" s="287" t="s">
        <v>697</v>
      </c>
      <c r="B879" s="292">
        <v>18</v>
      </c>
      <c r="C879" s="65">
        <v>12</v>
      </c>
      <c r="D879" s="65">
        <v>3</v>
      </c>
      <c r="H879" s="65">
        <v>0</v>
      </c>
      <c r="M879" s="65" t="s">
        <v>13</v>
      </c>
      <c r="N879" s="65" t="s">
        <v>249</v>
      </c>
      <c r="O879" s="65" t="e">
        <v>#N/A</v>
      </c>
    </row>
    <row r="880" spans="1:15" s="65" customFormat="1" x14ac:dyDescent="0.25">
      <c r="A880" s="287" t="s">
        <v>697</v>
      </c>
      <c r="B880" s="292">
        <v>18</v>
      </c>
      <c r="C880" s="65">
        <v>13</v>
      </c>
      <c r="D880" s="65">
        <v>4</v>
      </c>
      <c r="H880" s="65">
        <v>0</v>
      </c>
      <c r="M880" s="65" t="s">
        <v>13</v>
      </c>
      <c r="N880" s="65" t="s">
        <v>249</v>
      </c>
      <c r="O880" s="65" t="e">
        <v>#N/A</v>
      </c>
    </row>
    <row r="881" spans="1:15" s="65" customFormat="1" x14ac:dyDescent="0.25">
      <c r="A881" s="287" t="s">
        <v>697</v>
      </c>
      <c r="B881" s="292">
        <v>18</v>
      </c>
      <c r="C881" s="65">
        <v>14</v>
      </c>
      <c r="D881" s="65">
        <v>3</v>
      </c>
      <c r="H881" s="65">
        <v>0</v>
      </c>
      <c r="M881" s="65" t="s">
        <v>13</v>
      </c>
      <c r="N881" s="65" t="s">
        <v>249</v>
      </c>
      <c r="O881" s="65" t="e">
        <v>#N/A</v>
      </c>
    </row>
    <row r="882" spans="1:15" s="65" customFormat="1" x14ac:dyDescent="0.25">
      <c r="A882" s="287" t="s">
        <v>697</v>
      </c>
      <c r="B882" s="292">
        <v>18</v>
      </c>
      <c r="C882" s="65">
        <v>15</v>
      </c>
      <c r="D882" s="65">
        <v>3</v>
      </c>
      <c r="H882" s="65">
        <v>0</v>
      </c>
      <c r="M882" s="65" t="s">
        <v>13</v>
      </c>
      <c r="N882" s="65" t="s">
        <v>249</v>
      </c>
      <c r="O882" s="65" t="e">
        <v>#N/A</v>
      </c>
    </row>
    <row r="883" spans="1:15" s="65" customFormat="1" x14ac:dyDescent="0.25">
      <c r="A883" s="287" t="s">
        <v>697</v>
      </c>
      <c r="B883" s="292">
        <v>18</v>
      </c>
      <c r="C883" s="65">
        <v>17</v>
      </c>
      <c r="D883" s="65" t="s">
        <v>50</v>
      </c>
      <c r="H883" s="65">
        <v>0</v>
      </c>
      <c r="M883" s="65" t="s">
        <v>13</v>
      </c>
      <c r="N883" s="65" t="s">
        <v>249</v>
      </c>
      <c r="O883" s="65" t="e">
        <v>#N/A</v>
      </c>
    </row>
    <row r="884" spans="1:15" s="65" customFormat="1" x14ac:dyDescent="0.25">
      <c r="A884" s="287" t="s">
        <v>697</v>
      </c>
      <c r="B884" s="292">
        <v>18</v>
      </c>
      <c r="C884" s="65">
        <v>18</v>
      </c>
      <c r="D884" s="65" t="s">
        <v>50</v>
      </c>
      <c r="H884" s="65">
        <v>0</v>
      </c>
      <c r="M884" s="65" t="s">
        <v>13</v>
      </c>
      <c r="N884" s="65" t="s">
        <v>249</v>
      </c>
      <c r="O884" s="65" t="e">
        <v>#N/A</v>
      </c>
    </row>
    <row r="885" spans="1:15" s="65" customFormat="1" x14ac:dyDescent="0.25">
      <c r="A885" s="287" t="s">
        <v>697</v>
      </c>
      <c r="B885" s="292">
        <v>18</v>
      </c>
      <c r="C885" s="65">
        <v>19</v>
      </c>
      <c r="D885" s="65" t="s">
        <v>50</v>
      </c>
      <c r="H885" s="65">
        <v>0</v>
      </c>
      <c r="M885" s="65" t="s">
        <v>13</v>
      </c>
      <c r="N885" s="65" t="s">
        <v>249</v>
      </c>
      <c r="O885" s="65" t="e">
        <v>#N/A</v>
      </c>
    </row>
    <row r="886" spans="1:15" s="65" customFormat="1" x14ac:dyDescent="0.25">
      <c r="A886" s="287" t="s">
        <v>697</v>
      </c>
      <c r="B886" s="292">
        <v>18</v>
      </c>
      <c r="C886" s="65">
        <v>20</v>
      </c>
      <c r="D886" s="65" t="s">
        <v>50</v>
      </c>
      <c r="H886" s="65">
        <v>0</v>
      </c>
      <c r="M886" s="65" t="s">
        <v>13</v>
      </c>
      <c r="N886" s="65" t="s">
        <v>249</v>
      </c>
      <c r="O886" s="65" t="e">
        <v>#N/A</v>
      </c>
    </row>
    <row r="887" spans="1:15" s="65" customFormat="1" x14ac:dyDescent="0.25">
      <c r="A887" s="287" t="s">
        <v>697</v>
      </c>
      <c r="B887" s="292">
        <v>18</v>
      </c>
      <c r="C887" s="65">
        <v>21</v>
      </c>
      <c r="D887" s="65" t="s">
        <v>50</v>
      </c>
      <c r="H887" s="65">
        <v>0</v>
      </c>
      <c r="M887" s="65" t="s">
        <v>13</v>
      </c>
      <c r="N887" s="65" t="s">
        <v>249</v>
      </c>
      <c r="O887" s="65" t="e">
        <v>#N/A</v>
      </c>
    </row>
    <row r="888" spans="1:15" s="65" customFormat="1" x14ac:dyDescent="0.25">
      <c r="A888" s="287" t="s">
        <v>697</v>
      </c>
      <c r="B888" s="292">
        <v>18</v>
      </c>
      <c r="C888" s="65">
        <v>22</v>
      </c>
      <c r="D888" s="65" t="s">
        <v>50</v>
      </c>
      <c r="H888" s="65">
        <v>0</v>
      </c>
      <c r="M888" s="65" t="s">
        <v>13</v>
      </c>
      <c r="N888" s="65" t="s">
        <v>249</v>
      </c>
      <c r="O888" s="65" t="e">
        <v>#N/A</v>
      </c>
    </row>
    <row r="889" spans="1:15" s="65" customFormat="1" x14ac:dyDescent="0.25">
      <c r="A889" s="287" t="s">
        <v>697</v>
      </c>
      <c r="B889" s="292">
        <v>18</v>
      </c>
      <c r="C889" s="65">
        <v>23</v>
      </c>
      <c r="D889" s="65" t="s">
        <v>50</v>
      </c>
      <c r="H889" s="65">
        <v>0</v>
      </c>
      <c r="M889" s="65" t="s">
        <v>13</v>
      </c>
      <c r="N889" s="65" t="s">
        <v>249</v>
      </c>
      <c r="O889" s="65" t="e">
        <v>#N/A</v>
      </c>
    </row>
    <row r="890" spans="1:15" s="65" customFormat="1" x14ac:dyDescent="0.25">
      <c r="A890" s="287" t="s">
        <v>697</v>
      </c>
      <c r="B890" s="292">
        <v>18</v>
      </c>
      <c r="C890" s="65">
        <v>24</v>
      </c>
      <c r="D890" s="65" t="s">
        <v>50</v>
      </c>
      <c r="H890" s="65">
        <v>0</v>
      </c>
      <c r="M890" s="65" t="s">
        <v>13</v>
      </c>
      <c r="N890" s="65" t="s">
        <v>249</v>
      </c>
      <c r="O890" s="65" t="e">
        <v>#N/A</v>
      </c>
    </row>
    <row r="891" spans="1:15" s="65" customFormat="1" x14ac:dyDescent="0.25">
      <c r="A891" s="287" t="s">
        <v>697</v>
      </c>
      <c r="B891" s="292">
        <v>18</v>
      </c>
      <c r="C891" s="65">
        <v>25</v>
      </c>
      <c r="D891" s="65" t="s">
        <v>50</v>
      </c>
      <c r="H891" s="65">
        <v>0</v>
      </c>
      <c r="M891" s="65" t="s">
        <v>13</v>
      </c>
      <c r="N891" s="65" t="s">
        <v>249</v>
      </c>
      <c r="O891" s="65" t="e">
        <v>#N/A</v>
      </c>
    </row>
    <row r="892" spans="1:15" s="65" customFormat="1" x14ac:dyDescent="0.25">
      <c r="A892" s="287" t="s">
        <v>697</v>
      </c>
      <c r="B892" s="292">
        <v>18</v>
      </c>
      <c r="C892" s="65">
        <v>26</v>
      </c>
      <c r="D892" s="65" t="s">
        <v>50</v>
      </c>
      <c r="H892" s="65">
        <v>0</v>
      </c>
      <c r="M892" s="65" t="s">
        <v>13</v>
      </c>
      <c r="N892" s="65" t="s">
        <v>249</v>
      </c>
      <c r="O892" s="65" t="e">
        <v>#N/A</v>
      </c>
    </row>
    <row r="893" spans="1:15" s="65" customFormat="1" x14ac:dyDescent="0.25">
      <c r="A893" s="287" t="s">
        <v>697</v>
      </c>
      <c r="B893" s="292">
        <v>18</v>
      </c>
      <c r="C893" s="65">
        <v>27</v>
      </c>
      <c r="D893" s="65" t="s">
        <v>50</v>
      </c>
      <c r="H893" s="65">
        <v>0</v>
      </c>
      <c r="M893" s="65" t="s">
        <v>13</v>
      </c>
      <c r="N893" s="65" t="s">
        <v>249</v>
      </c>
      <c r="O893" s="65" t="e">
        <v>#N/A</v>
      </c>
    </row>
    <row r="894" spans="1:15" s="65" customFormat="1" ht="15" customHeight="1" x14ac:dyDescent="0.25">
      <c r="A894" s="287" t="s">
        <v>697</v>
      </c>
      <c r="B894" s="292">
        <v>18</v>
      </c>
      <c r="C894" s="65">
        <v>1</v>
      </c>
      <c r="D894" s="65">
        <v>3</v>
      </c>
      <c r="H894" s="65">
        <v>0</v>
      </c>
      <c r="M894" s="65" t="s">
        <v>13</v>
      </c>
      <c r="N894" s="65" t="s">
        <v>249</v>
      </c>
      <c r="O894" s="65" t="e">
        <v>#N/A</v>
      </c>
    </row>
    <row r="895" spans="1:15" s="65" customFormat="1" x14ac:dyDescent="0.25">
      <c r="A895" s="287" t="s">
        <v>697</v>
      </c>
      <c r="B895" s="292">
        <v>18</v>
      </c>
      <c r="C895" s="65">
        <v>2</v>
      </c>
      <c r="D895" s="65">
        <v>3</v>
      </c>
      <c r="H895" s="65">
        <v>0</v>
      </c>
      <c r="M895" s="65" t="s">
        <v>13</v>
      </c>
      <c r="N895" s="65" t="s">
        <v>249</v>
      </c>
      <c r="O895" s="65" t="e">
        <v>#N/A</v>
      </c>
    </row>
    <row r="896" spans="1:15" s="65" customFormat="1" x14ac:dyDescent="0.25">
      <c r="A896" s="287" t="s">
        <v>697</v>
      </c>
      <c r="B896" s="292">
        <v>18</v>
      </c>
      <c r="C896" s="65">
        <v>3</v>
      </c>
      <c r="D896" s="65">
        <v>3</v>
      </c>
      <c r="H896" s="65">
        <v>0</v>
      </c>
      <c r="M896" s="65" t="s">
        <v>13</v>
      </c>
      <c r="N896" s="65" t="s">
        <v>249</v>
      </c>
      <c r="O896" s="65" t="e">
        <v>#N/A</v>
      </c>
    </row>
    <row r="897" spans="1:15" s="65" customFormat="1" x14ac:dyDescent="0.25">
      <c r="A897" s="287" t="s">
        <v>697</v>
      </c>
      <c r="B897" s="292">
        <v>18</v>
      </c>
      <c r="C897" s="65">
        <v>4</v>
      </c>
      <c r="D897" s="65">
        <v>3</v>
      </c>
      <c r="H897" s="65">
        <v>0</v>
      </c>
      <c r="M897" s="65" t="s">
        <v>13</v>
      </c>
      <c r="N897" s="65" t="s">
        <v>249</v>
      </c>
      <c r="O897" s="65" t="e">
        <v>#N/A</v>
      </c>
    </row>
    <row r="898" spans="1:15" s="65" customFormat="1" x14ac:dyDescent="0.25">
      <c r="A898" s="287" t="s">
        <v>697</v>
      </c>
      <c r="B898" s="292">
        <v>18</v>
      </c>
      <c r="C898" s="65">
        <v>5</v>
      </c>
      <c r="D898" s="65">
        <v>3</v>
      </c>
      <c r="H898" s="65">
        <v>0</v>
      </c>
      <c r="M898" s="65" t="s">
        <v>13</v>
      </c>
      <c r="N898" s="65" t="s">
        <v>249</v>
      </c>
      <c r="O898" s="65" t="e">
        <v>#N/A</v>
      </c>
    </row>
    <row r="899" spans="1:15" s="65" customFormat="1" x14ac:dyDescent="0.25">
      <c r="A899" s="287" t="s">
        <v>697</v>
      </c>
      <c r="B899" s="292">
        <v>18</v>
      </c>
      <c r="C899" s="65">
        <v>6</v>
      </c>
      <c r="D899" s="65">
        <v>3</v>
      </c>
      <c r="H899" s="65">
        <v>0</v>
      </c>
      <c r="M899" s="65" t="s">
        <v>13</v>
      </c>
      <c r="N899" s="65" t="s">
        <v>249</v>
      </c>
      <c r="O899" s="65" t="e">
        <v>#N/A</v>
      </c>
    </row>
    <row r="900" spans="1:15" s="65" customFormat="1" x14ac:dyDescent="0.25">
      <c r="A900" s="287" t="s">
        <v>697</v>
      </c>
      <c r="B900" s="292">
        <v>18</v>
      </c>
      <c r="C900" s="65" t="s">
        <v>491</v>
      </c>
      <c r="D900" s="65">
        <v>3</v>
      </c>
      <c r="H900" s="65">
        <v>0</v>
      </c>
      <c r="M900" s="65" t="s">
        <v>13</v>
      </c>
      <c r="N900" s="65" t="s">
        <v>249</v>
      </c>
      <c r="O900" s="65" t="e">
        <v>#N/A</v>
      </c>
    </row>
    <row r="901" spans="1:15" s="65" customFormat="1" x14ac:dyDescent="0.25">
      <c r="A901" s="287" t="s">
        <v>697</v>
      </c>
      <c r="B901" s="292">
        <v>18</v>
      </c>
      <c r="C901" s="65">
        <v>7</v>
      </c>
      <c r="D901" s="65">
        <v>3</v>
      </c>
      <c r="H901" s="65">
        <v>0</v>
      </c>
      <c r="M901" s="65" t="s">
        <v>13</v>
      </c>
      <c r="N901" s="65" t="s">
        <v>249</v>
      </c>
      <c r="O901" s="65" t="e">
        <v>#N/A</v>
      </c>
    </row>
    <row r="902" spans="1:15" s="65" customFormat="1" x14ac:dyDescent="0.25">
      <c r="A902" s="287" t="s">
        <v>697</v>
      </c>
      <c r="B902" s="292">
        <v>18</v>
      </c>
      <c r="C902" s="65">
        <v>8</v>
      </c>
      <c r="D902" s="65">
        <v>3</v>
      </c>
      <c r="H902" s="65">
        <v>0</v>
      </c>
      <c r="M902" s="65" t="s">
        <v>13</v>
      </c>
      <c r="N902" s="65" t="s">
        <v>249</v>
      </c>
      <c r="O902" s="65" t="e">
        <v>#N/A</v>
      </c>
    </row>
    <row r="903" spans="1:15" s="65" customFormat="1" x14ac:dyDescent="0.25">
      <c r="A903" s="287" t="s">
        <v>697</v>
      </c>
      <c r="B903" s="292">
        <v>18</v>
      </c>
      <c r="C903" s="65">
        <v>9</v>
      </c>
      <c r="D903" s="65">
        <v>3</v>
      </c>
      <c r="H903" s="65">
        <v>0</v>
      </c>
      <c r="M903" s="65" t="s">
        <v>13</v>
      </c>
      <c r="N903" s="65" t="s">
        <v>249</v>
      </c>
      <c r="O903" s="65" t="e">
        <v>#N/A</v>
      </c>
    </row>
    <row r="904" spans="1:15" s="65" customFormat="1" x14ac:dyDescent="0.25">
      <c r="A904" s="287" t="s">
        <v>697</v>
      </c>
      <c r="B904" s="292">
        <v>18</v>
      </c>
      <c r="C904" s="65">
        <v>10</v>
      </c>
      <c r="D904" s="65">
        <v>3</v>
      </c>
      <c r="H904" s="65">
        <v>0</v>
      </c>
      <c r="M904" s="65" t="s">
        <v>13</v>
      </c>
      <c r="N904" s="65" t="s">
        <v>249</v>
      </c>
      <c r="O904" s="65" t="e">
        <v>#N/A</v>
      </c>
    </row>
    <row r="905" spans="1:15" s="65" customFormat="1" x14ac:dyDescent="0.25">
      <c r="A905" s="287" t="s">
        <v>697</v>
      </c>
      <c r="B905" s="292">
        <v>18</v>
      </c>
      <c r="C905" s="65">
        <v>11</v>
      </c>
      <c r="D905" s="65">
        <v>3</v>
      </c>
      <c r="H905" s="65">
        <v>0</v>
      </c>
      <c r="M905" s="65" t="s">
        <v>13</v>
      </c>
      <c r="N905" s="65" t="s">
        <v>249</v>
      </c>
      <c r="O905" s="65" t="e">
        <v>#N/A</v>
      </c>
    </row>
    <row r="906" spans="1:15" s="65" customFormat="1" x14ac:dyDescent="0.25">
      <c r="A906" s="287" t="s">
        <v>697</v>
      </c>
      <c r="B906" s="292">
        <v>18</v>
      </c>
      <c r="C906" s="65">
        <v>12</v>
      </c>
      <c r="D906" s="65">
        <v>3</v>
      </c>
      <c r="H906" s="65">
        <v>0</v>
      </c>
      <c r="M906" s="65" t="s">
        <v>13</v>
      </c>
      <c r="N906" s="65" t="s">
        <v>249</v>
      </c>
      <c r="O906" s="65" t="e">
        <v>#N/A</v>
      </c>
    </row>
    <row r="907" spans="1:15" s="65" customFormat="1" x14ac:dyDescent="0.25">
      <c r="A907" s="287" t="s">
        <v>697</v>
      </c>
      <c r="B907" s="292">
        <v>18</v>
      </c>
      <c r="C907" s="65">
        <v>13</v>
      </c>
      <c r="D907" s="65">
        <v>4</v>
      </c>
      <c r="H907" s="65">
        <v>0</v>
      </c>
      <c r="M907" s="65" t="s">
        <v>13</v>
      </c>
      <c r="N907" s="65" t="s">
        <v>249</v>
      </c>
      <c r="O907" s="65" t="e">
        <v>#N/A</v>
      </c>
    </row>
    <row r="908" spans="1:15" s="65" customFormat="1" x14ac:dyDescent="0.25">
      <c r="A908" s="287" t="s">
        <v>697</v>
      </c>
      <c r="B908" s="292">
        <v>18</v>
      </c>
      <c r="C908" s="65">
        <v>14</v>
      </c>
      <c r="D908" s="65">
        <v>3</v>
      </c>
      <c r="H908" s="65">
        <v>0</v>
      </c>
      <c r="M908" s="65" t="s">
        <v>13</v>
      </c>
      <c r="N908" s="65" t="s">
        <v>249</v>
      </c>
      <c r="O908" s="65" t="e">
        <v>#N/A</v>
      </c>
    </row>
    <row r="909" spans="1:15" s="65" customFormat="1" x14ac:dyDescent="0.25">
      <c r="A909" s="287" t="s">
        <v>697</v>
      </c>
      <c r="B909" s="292">
        <v>18</v>
      </c>
      <c r="C909" s="65">
        <v>15</v>
      </c>
      <c r="D909" s="65">
        <v>3</v>
      </c>
      <c r="H909" s="65">
        <v>0</v>
      </c>
      <c r="M909" s="65" t="s">
        <v>13</v>
      </c>
      <c r="N909" s="65" t="s">
        <v>249</v>
      </c>
      <c r="O909" s="65" t="e">
        <v>#N/A</v>
      </c>
    </row>
    <row r="910" spans="1:15" s="65" customFormat="1" x14ac:dyDescent="0.25">
      <c r="A910" s="287" t="s">
        <v>697</v>
      </c>
      <c r="B910" s="292">
        <v>18</v>
      </c>
      <c r="C910" s="65">
        <v>17</v>
      </c>
      <c r="D910" s="65" t="s">
        <v>50</v>
      </c>
      <c r="H910" s="65">
        <v>0</v>
      </c>
      <c r="M910" s="65" t="s">
        <v>13</v>
      </c>
      <c r="N910" s="65" t="s">
        <v>249</v>
      </c>
      <c r="O910" s="65" t="e">
        <v>#N/A</v>
      </c>
    </row>
    <row r="911" spans="1:15" s="65" customFormat="1" x14ac:dyDescent="0.25">
      <c r="A911" s="287" t="s">
        <v>697</v>
      </c>
      <c r="B911" s="292">
        <v>18</v>
      </c>
      <c r="C911" s="65">
        <v>18</v>
      </c>
      <c r="D911" s="65" t="s">
        <v>50</v>
      </c>
      <c r="H911" s="65">
        <v>0</v>
      </c>
      <c r="M911" s="65" t="s">
        <v>13</v>
      </c>
      <c r="N911" s="65" t="s">
        <v>249</v>
      </c>
      <c r="O911" s="65" t="e">
        <v>#N/A</v>
      </c>
    </row>
    <row r="912" spans="1:15" s="65" customFormat="1" x14ac:dyDescent="0.25">
      <c r="A912" s="287" t="s">
        <v>697</v>
      </c>
      <c r="B912" s="292">
        <v>18</v>
      </c>
      <c r="C912" s="65">
        <v>19</v>
      </c>
      <c r="D912" s="65" t="s">
        <v>50</v>
      </c>
      <c r="H912" s="65">
        <v>0</v>
      </c>
      <c r="M912" s="65" t="s">
        <v>13</v>
      </c>
      <c r="N912" s="65" t="s">
        <v>249</v>
      </c>
      <c r="O912" s="65" t="e">
        <v>#N/A</v>
      </c>
    </row>
    <row r="913" spans="1:15" s="65" customFormat="1" x14ac:dyDescent="0.25">
      <c r="A913" s="287" t="s">
        <v>697</v>
      </c>
      <c r="B913" s="292">
        <v>18</v>
      </c>
      <c r="C913" s="65">
        <v>20</v>
      </c>
      <c r="D913" s="65" t="s">
        <v>50</v>
      </c>
      <c r="H913" s="65">
        <v>0</v>
      </c>
      <c r="M913" s="65" t="s">
        <v>13</v>
      </c>
      <c r="N913" s="65" t="s">
        <v>249</v>
      </c>
      <c r="O913" s="65" t="e">
        <v>#N/A</v>
      </c>
    </row>
    <row r="914" spans="1:15" s="65" customFormat="1" x14ac:dyDescent="0.25">
      <c r="A914" s="287" t="s">
        <v>697</v>
      </c>
      <c r="B914" s="292">
        <v>18</v>
      </c>
      <c r="C914" s="65">
        <v>21</v>
      </c>
      <c r="D914" s="65" t="s">
        <v>50</v>
      </c>
      <c r="H914" s="65">
        <v>0</v>
      </c>
      <c r="M914" s="65" t="s">
        <v>13</v>
      </c>
      <c r="N914" s="65" t="s">
        <v>249</v>
      </c>
      <c r="O914" s="65" t="e">
        <v>#N/A</v>
      </c>
    </row>
    <row r="915" spans="1:15" s="65" customFormat="1" x14ac:dyDescent="0.25">
      <c r="A915" s="287" t="s">
        <v>697</v>
      </c>
      <c r="B915" s="292">
        <v>18</v>
      </c>
      <c r="C915" s="65">
        <v>22</v>
      </c>
      <c r="D915" s="65" t="s">
        <v>50</v>
      </c>
      <c r="H915" s="65">
        <v>0</v>
      </c>
      <c r="M915" s="65" t="s">
        <v>13</v>
      </c>
      <c r="N915" s="65" t="s">
        <v>249</v>
      </c>
      <c r="O915" s="65" t="e">
        <v>#N/A</v>
      </c>
    </row>
    <row r="916" spans="1:15" s="65" customFormat="1" x14ac:dyDescent="0.25">
      <c r="A916" s="287" t="s">
        <v>697</v>
      </c>
      <c r="B916" s="292">
        <v>18</v>
      </c>
      <c r="C916" s="65">
        <v>23</v>
      </c>
      <c r="D916" s="65" t="s">
        <v>50</v>
      </c>
      <c r="H916" s="65">
        <v>0</v>
      </c>
      <c r="M916" s="65" t="s">
        <v>13</v>
      </c>
      <c r="N916" s="65" t="s">
        <v>249</v>
      </c>
      <c r="O916" s="65" t="e">
        <v>#N/A</v>
      </c>
    </row>
    <row r="917" spans="1:15" s="65" customFormat="1" x14ac:dyDescent="0.25">
      <c r="A917" s="287" t="s">
        <v>697</v>
      </c>
      <c r="B917" s="292">
        <v>18</v>
      </c>
      <c r="C917" s="65">
        <v>24</v>
      </c>
      <c r="D917" s="65" t="s">
        <v>50</v>
      </c>
      <c r="H917" s="65">
        <v>0</v>
      </c>
      <c r="M917" s="65" t="s">
        <v>13</v>
      </c>
      <c r="N917" s="65" t="s">
        <v>249</v>
      </c>
      <c r="O917" s="65" t="e">
        <v>#N/A</v>
      </c>
    </row>
    <row r="918" spans="1:15" s="65" customFormat="1" x14ac:dyDescent="0.25">
      <c r="A918" s="287" t="s">
        <v>697</v>
      </c>
      <c r="B918" s="292">
        <v>18</v>
      </c>
      <c r="C918" s="65">
        <v>25</v>
      </c>
      <c r="D918" s="65" t="s">
        <v>50</v>
      </c>
      <c r="H918" s="65">
        <v>0</v>
      </c>
      <c r="M918" s="65" t="s">
        <v>13</v>
      </c>
      <c r="N918" s="65" t="s">
        <v>249</v>
      </c>
      <c r="O918" s="65" t="e">
        <v>#N/A</v>
      </c>
    </row>
    <row r="919" spans="1:15" s="65" customFormat="1" x14ac:dyDescent="0.25">
      <c r="A919" s="287" t="s">
        <v>697</v>
      </c>
      <c r="B919" s="292">
        <v>18</v>
      </c>
      <c r="C919" s="65">
        <v>26</v>
      </c>
      <c r="D919" s="65" t="s">
        <v>50</v>
      </c>
      <c r="H919" s="65">
        <v>0</v>
      </c>
      <c r="M919" s="65" t="s">
        <v>13</v>
      </c>
      <c r="N919" s="65" t="s">
        <v>249</v>
      </c>
      <c r="O919" s="65" t="e">
        <v>#N/A</v>
      </c>
    </row>
    <row r="920" spans="1:15" s="65" customFormat="1" x14ac:dyDescent="0.25">
      <c r="A920" s="287" t="s">
        <v>697</v>
      </c>
      <c r="B920" s="292">
        <v>18</v>
      </c>
      <c r="C920" s="65">
        <v>27</v>
      </c>
      <c r="D920" s="65" t="s">
        <v>50</v>
      </c>
      <c r="H920" s="65">
        <v>0</v>
      </c>
      <c r="M920" s="65" t="s">
        <v>13</v>
      </c>
      <c r="N920" s="65" t="s">
        <v>249</v>
      </c>
      <c r="O920" s="65" t="e">
        <v>#N/A</v>
      </c>
    </row>
    <row r="921" spans="1:15" s="65" customFormat="1" ht="15" customHeight="1" x14ac:dyDescent="0.25">
      <c r="A921" s="287" t="s">
        <v>697</v>
      </c>
      <c r="B921" s="292">
        <v>18</v>
      </c>
      <c r="C921" s="65">
        <v>1</v>
      </c>
      <c r="D921" s="65">
        <v>3</v>
      </c>
      <c r="H921" s="65">
        <v>0</v>
      </c>
      <c r="M921" s="65" t="s">
        <v>13</v>
      </c>
      <c r="N921" s="65" t="s">
        <v>249</v>
      </c>
      <c r="O921" s="65" t="e">
        <v>#N/A</v>
      </c>
    </row>
    <row r="922" spans="1:15" s="65" customFormat="1" x14ac:dyDescent="0.25">
      <c r="A922" s="287" t="s">
        <v>697</v>
      </c>
      <c r="B922" s="292">
        <v>18</v>
      </c>
      <c r="C922" s="65">
        <v>2</v>
      </c>
      <c r="D922" s="65">
        <v>3</v>
      </c>
      <c r="H922" s="65">
        <v>0</v>
      </c>
      <c r="M922" s="65" t="s">
        <v>13</v>
      </c>
      <c r="N922" s="65" t="s">
        <v>249</v>
      </c>
      <c r="O922" s="65" t="e">
        <v>#N/A</v>
      </c>
    </row>
    <row r="923" spans="1:15" s="65" customFormat="1" x14ac:dyDescent="0.25">
      <c r="A923" s="287" t="s">
        <v>697</v>
      </c>
      <c r="B923" s="292">
        <v>18</v>
      </c>
      <c r="C923" s="65">
        <v>3</v>
      </c>
      <c r="D923" s="65">
        <v>3</v>
      </c>
      <c r="H923" s="65">
        <v>0</v>
      </c>
      <c r="M923" s="65" t="s">
        <v>13</v>
      </c>
      <c r="N923" s="65" t="s">
        <v>249</v>
      </c>
      <c r="O923" s="65" t="e">
        <v>#N/A</v>
      </c>
    </row>
    <row r="924" spans="1:15" s="65" customFormat="1" x14ac:dyDescent="0.25">
      <c r="A924" s="287" t="s">
        <v>697</v>
      </c>
      <c r="B924" s="292">
        <v>18</v>
      </c>
      <c r="C924" s="65">
        <v>4</v>
      </c>
      <c r="D924" s="65">
        <v>3</v>
      </c>
      <c r="H924" s="65">
        <v>0</v>
      </c>
      <c r="M924" s="65" t="s">
        <v>13</v>
      </c>
      <c r="N924" s="65" t="s">
        <v>249</v>
      </c>
      <c r="O924" s="65" t="e">
        <v>#N/A</v>
      </c>
    </row>
    <row r="925" spans="1:15" s="65" customFormat="1" x14ac:dyDescent="0.25">
      <c r="A925" s="287" t="s">
        <v>697</v>
      </c>
      <c r="B925" s="292">
        <v>18</v>
      </c>
      <c r="C925" s="65">
        <v>5</v>
      </c>
      <c r="D925" s="65">
        <v>3</v>
      </c>
      <c r="H925" s="65">
        <v>0</v>
      </c>
      <c r="M925" s="65" t="s">
        <v>13</v>
      </c>
      <c r="N925" s="65" t="s">
        <v>249</v>
      </c>
      <c r="O925" s="65" t="e">
        <v>#N/A</v>
      </c>
    </row>
    <row r="926" spans="1:15" s="65" customFormat="1" x14ac:dyDescent="0.25">
      <c r="A926" s="287" t="s">
        <v>697</v>
      </c>
      <c r="B926" s="292">
        <v>18</v>
      </c>
      <c r="C926" s="65">
        <v>6</v>
      </c>
      <c r="D926" s="65">
        <v>3</v>
      </c>
      <c r="H926" s="65">
        <v>0</v>
      </c>
      <c r="M926" s="65" t="s">
        <v>13</v>
      </c>
      <c r="N926" s="65" t="s">
        <v>249</v>
      </c>
      <c r="O926" s="65" t="e">
        <v>#N/A</v>
      </c>
    </row>
    <row r="927" spans="1:15" s="65" customFormat="1" x14ac:dyDescent="0.25">
      <c r="A927" s="287" t="s">
        <v>697</v>
      </c>
      <c r="B927" s="292">
        <v>18</v>
      </c>
      <c r="C927" s="65" t="s">
        <v>491</v>
      </c>
      <c r="D927" s="65">
        <v>3</v>
      </c>
      <c r="H927" s="65">
        <v>0</v>
      </c>
      <c r="M927" s="65" t="s">
        <v>13</v>
      </c>
      <c r="N927" s="65" t="s">
        <v>249</v>
      </c>
      <c r="O927" s="65" t="e">
        <v>#N/A</v>
      </c>
    </row>
    <row r="928" spans="1:15" s="65" customFormat="1" x14ac:dyDescent="0.25">
      <c r="A928" s="287" t="s">
        <v>697</v>
      </c>
      <c r="B928" s="292">
        <v>18</v>
      </c>
      <c r="C928" s="65">
        <v>7</v>
      </c>
      <c r="D928" s="65">
        <v>3</v>
      </c>
      <c r="H928" s="65">
        <v>0</v>
      </c>
      <c r="M928" s="65" t="s">
        <v>13</v>
      </c>
      <c r="N928" s="65" t="s">
        <v>249</v>
      </c>
      <c r="O928" s="65" t="e">
        <v>#N/A</v>
      </c>
    </row>
    <row r="929" spans="1:15" s="65" customFormat="1" x14ac:dyDescent="0.25">
      <c r="A929" s="287" t="s">
        <v>697</v>
      </c>
      <c r="B929" s="292">
        <v>18</v>
      </c>
      <c r="C929" s="65">
        <v>8</v>
      </c>
      <c r="D929" s="65">
        <v>3</v>
      </c>
      <c r="H929" s="65">
        <v>0</v>
      </c>
      <c r="M929" s="65" t="s">
        <v>13</v>
      </c>
      <c r="N929" s="65" t="s">
        <v>249</v>
      </c>
      <c r="O929" s="65" t="e">
        <v>#N/A</v>
      </c>
    </row>
    <row r="930" spans="1:15" s="65" customFormat="1" x14ac:dyDescent="0.25">
      <c r="A930" s="287" t="s">
        <v>697</v>
      </c>
      <c r="B930" s="292">
        <v>18</v>
      </c>
      <c r="C930" s="65">
        <v>9</v>
      </c>
      <c r="D930" s="65">
        <v>3</v>
      </c>
      <c r="H930" s="65">
        <v>0</v>
      </c>
      <c r="M930" s="65" t="s">
        <v>13</v>
      </c>
      <c r="N930" s="65" t="s">
        <v>249</v>
      </c>
      <c r="O930" s="65" t="e">
        <v>#N/A</v>
      </c>
    </row>
    <row r="931" spans="1:15" s="65" customFormat="1" x14ac:dyDescent="0.25">
      <c r="A931" s="287" t="s">
        <v>697</v>
      </c>
      <c r="B931" s="292">
        <v>18</v>
      </c>
      <c r="C931" s="65">
        <v>10</v>
      </c>
      <c r="D931" s="65">
        <v>3</v>
      </c>
      <c r="H931" s="65">
        <v>0</v>
      </c>
      <c r="M931" s="65" t="s">
        <v>13</v>
      </c>
      <c r="N931" s="65" t="s">
        <v>249</v>
      </c>
      <c r="O931" s="65" t="e">
        <v>#N/A</v>
      </c>
    </row>
    <row r="932" spans="1:15" s="65" customFormat="1" x14ac:dyDescent="0.25">
      <c r="A932" s="287" t="s">
        <v>697</v>
      </c>
      <c r="B932" s="292">
        <v>18</v>
      </c>
      <c r="C932" s="65">
        <v>11</v>
      </c>
      <c r="D932" s="65">
        <v>3</v>
      </c>
      <c r="H932" s="65">
        <v>0</v>
      </c>
      <c r="M932" s="65" t="s">
        <v>13</v>
      </c>
      <c r="N932" s="65" t="s">
        <v>249</v>
      </c>
      <c r="O932" s="65" t="e">
        <v>#N/A</v>
      </c>
    </row>
    <row r="933" spans="1:15" s="65" customFormat="1" x14ac:dyDescent="0.25">
      <c r="A933" s="287" t="s">
        <v>697</v>
      </c>
      <c r="B933" s="292">
        <v>18</v>
      </c>
      <c r="C933" s="65">
        <v>12</v>
      </c>
      <c r="D933" s="65">
        <v>3</v>
      </c>
      <c r="H933" s="65">
        <v>0</v>
      </c>
      <c r="M933" s="65" t="s">
        <v>13</v>
      </c>
      <c r="N933" s="65" t="s">
        <v>249</v>
      </c>
      <c r="O933" s="65" t="e">
        <v>#N/A</v>
      </c>
    </row>
    <row r="934" spans="1:15" s="65" customFormat="1" x14ac:dyDescent="0.25">
      <c r="A934" s="287" t="s">
        <v>697</v>
      </c>
      <c r="B934" s="292">
        <v>18</v>
      </c>
      <c r="C934" s="65">
        <v>13</v>
      </c>
      <c r="D934" s="65">
        <v>4</v>
      </c>
      <c r="H934" s="65">
        <v>0</v>
      </c>
      <c r="M934" s="65" t="s">
        <v>13</v>
      </c>
      <c r="N934" s="65" t="s">
        <v>249</v>
      </c>
      <c r="O934" s="65" t="e">
        <v>#N/A</v>
      </c>
    </row>
    <row r="935" spans="1:15" s="65" customFormat="1" x14ac:dyDescent="0.25">
      <c r="A935" s="287" t="s">
        <v>697</v>
      </c>
      <c r="B935" s="292">
        <v>18</v>
      </c>
      <c r="C935" s="65">
        <v>14</v>
      </c>
      <c r="D935" s="65">
        <v>3</v>
      </c>
      <c r="H935" s="65">
        <v>0</v>
      </c>
      <c r="M935" s="65" t="s">
        <v>13</v>
      </c>
      <c r="N935" s="65" t="s">
        <v>249</v>
      </c>
      <c r="O935" s="65" t="e">
        <v>#N/A</v>
      </c>
    </row>
    <row r="936" spans="1:15" s="65" customFormat="1" x14ac:dyDescent="0.25">
      <c r="A936" s="287" t="s">
        <v>697</v>
      </c>
      <c r="B936" s="292">
        <v>18</v>
      </c>
      <c r="C936" s="65">
        <v>15</v>
      </c>
      <c r="D936" s="65">
        <v>3</v>
      </c>
      <c r="H936" s="65">
        <v>0</v>
      </c>
      <c r="M936" s="65" t="s">
        <v>13</v>
      </c>
      <c r="N936" s="65" t="s">
        <v>249</v>
      </c>
      <c r="O936" s="65" t="e">
        <v>#N/A</v>
      </c>
    </row>
    <row r="937" spans="1:15" s="65" customFormat="1" x14ac:dyDescent="0.25">
      <c r="A937" s="287" t="s">
        <v>697</v>
      </c>
      <c r="B937" s="292">
        <v>18</v>
      </c>
      <c r="C937" s="65">
        <v>17</v>
      </c>
      <c r="D937" s="65" t="s">
        <v>50</v>
      </c>
      <c r="H937" s="65">
        <v>0</v>
      </c>
      <c r="M937" s="65" t="s">
        <v>13</v>
      </c>
      <c r="N937" s="65" t="s">
        <v>249</v>
      </c>
      <c r="O937" s="65" t="e">
        <v>#N/A</v>
      </c>
    </row>
    <row r="938" spans="1:15" s="65" customFormat="1" x14ac:dyDescent="0.25">
      <c r="A938" s="287" t="s">
        <v>697</v>
      </c>
      <c r="B938" s="292">
        <v>18</v>
      </c>
      <c r="C938" s="65">
        <v>18</v>
      </c>
      <c r="D938" s="65" t="s">
        <v>50</v>
      </c>
      <c r="H938" s="65">
        <v>0</v>
      </c>
      <c r="M938" s="65" t="s">
        <v>13</v>
      </c>
      <c r="N938" s="65" t="s">
        <v>249</v>
      </c>
      <c r="O938" s="65" t="e">
        <v>#N/A</v>
      </c>
    </row>
    <row r="939" spans="1:15" s="65" customFormat="1" x14ac:dyDescent="0.25">
      <c r="A939" s="287" t="s">
        <v>697</v>
      </c>
      <c r="B939" s="292">
        <v>18</v>
      </c>
      <c r="C939" s="65">
        <v>19</v>
      </c>
      <c r="D939" s="65" t="s">
        <v>50</v>
      </c>
      <c r="H939" s="65">
        <v>0</v>
      </c>
      <c r="M939" s="65" t="s">
        <v>13</v>
      </c>
      <c r="N939" s="65" t="s">
        <v>249</v>
      </c>
      <c r="O939" s="65" t="e">
        <v>#N/A</v>
      </c>
    </row>
    <row r="940" spans="1:15" s="65" customFormat="1" x14ac:dyDescent="0.25">
      <c r="A940" s="287" t="s">
        <v>697</v>
      </c>
      <c r="B940" s="292">
        <v>18</v>
      </c>
      <c r="C940" s="65">
        <v>20</v>
      </c>
      <c r="D940" s="65" t="s">
        <v>50</v>
      </c>
      <c r="H940" s="65">
        <v>0</v>
      </c>
      <c r="M940" s="65" t="s">
        <v>13</v>
      </c>
      <c r="N940" s="65" t="s">
        <v>249</v>
      </c>
      <c r="O940" s="65" t="e">
        <v>#N/A</v>
      </c>
    </row>
    <row r="941" spans="1:15" s="65" customFormat="1" x14ac:dyDescent="0.25">
      <c r="A941" s="287" t="s">
        <v>697</v>
      </c>
      <c r="B941" s="292">
        <v>18</v>
      </c>
      <c r="C941" s="65">
        <v>21</v>
      </c>
      <c r="D941" s="65" t="s">
        <v>50</v>
      </c>
      <c r="H941" s="65">
        <v>0</v>
      </c>
      <c r="M941" s="65" t="s">
        <v>13</v>
      </c>
      <c r="N941" s="65" t="s">
        <v>249</v>
      </c>
      <c r="O941" s="65" t="e">
        <v>#N/A</v>
      </c>
    </row>
    <row r="942" spans="1:15" s="65" customFormat="1" x14ac:dyDescent="0.25">
      <c r="A942" s="287" t="s">
        <v>697</v>
      </c>
      <c r="B942" s="292">
        <v>18</v>
      </c>
      <c r="C942" s="65">
        <v>22</v>
      </c>
      <c r="D942" s="65" t="s">
        <v>50</v>
      </c>
      <c r="H942" s="65">
        <v>0</v>
      </c>
      <c r="M942" s="65" t="s">
        <v>13</v>
      </c>
      <c r="N942" s="65" t="s">
        <v>249</v>
      </c>
      <c r="O942" s="65" t="e">
        <v>#N/A</v>
      </c>
    </row>
    <row r="943" spans="1:15" s="65" customFormat="1" x14ac:dyDescent="0.25">
      <c r="A943" s="287" t="s">
        <v>697</v>
      </c>
      <c r="B943" s="292">
        <v>18</v>
      </c>
      <c r="C943" s="65">
        <v>23</v>
      </c>
      <c r="D943" s="65" t="s">
        <v>50</v>
      </c>
      <c r="H943" s="65">
        <v>0</v>
      </c>
      <c r="M943" s="65" t="s">
        <v>13</v>
      </c>
      <c r="N943" s="65" t="s">
        <v>249</v>
      </c>
      <c r="O943" s="65" t="e">
        <v>#N/A</v>
      </c>
    </row>
    <row r="944" spans="1:15" s="65" customFormat="1" x14ac:dyDescent="0.25">
      <c r="A944" s="287" t="s">
        <v>697</v>
      </c>
      <c r="B944" s="292">
        <v>18</v>
      </c>
      <c r="C944" s="65">
        <v>24</v>
      </c>
      <c r="D944" s="65" t="s">
        <v>50</v>
      </c>
      <c r="H944" s="65">
        <v>0</v>
      </c>
      <c r="M944" s="65" t="s">
        <v>13</v>
      </c>
      <c r="N944" s="65" t="s">
        <v>249</v>
      </c>
      <c r="O944" s="65" t="e">
        <v>#N/A</v>
      </c>
    </row>
    <row r="945" spans="1:15" s="65" customFormat="1" x14ac:dyDescent="0.25">
      <c r="A945" s="287" t="s">
        <v>697</v>
      </c>
      <c r="B945" s="292">
        <v>18</v>
      </c>
      <c r="C945" s="65">
        <v>25</v>
      </c>
      <c r="D945" s="65" t="s">
        <v>50</v>
      </c>
      <c r="H945" s="65">
        <v>0</v>
      </c>
      <c r="M945" s="65" t="s">
        <v>13</v>
      </c>
      <c r="N945" s="65" t="s">
        <v>249</v>
      </c>
      <c r="O945" s="65" t="e">
        <v>#N/A</v>
      </c>
    </row>
    <row r="946" spans="1:15" s="65" customFormat="1" x14ac:dyDescent="0.25">
      <c r="A946" s="287" t="s">
        <v>697</v>
      </c>
      <c r="B946" s="292">
        <v>18</v>
      </c>
      <c r="C946" s="65">
        <v>26</v>
      </c>
      <c r="D946" s="65" t="s">
        <v>50</v>
      </c>
      <c r="H946" s="65">
        <v>0</v>
      </c>
      <c r="M946" s="65" t="s">
        <v>13</v>
      </c>
      <c r="N946" s="65" t="s">
        <v>249</v>
      </c>
      <c r="O946" s="65" t="e">
        <v>#N/A</v>
      </c>
    </row>
    <row r="947" spans="1:15" s="65" customFormat="1" x14ac:dyDescent="0.25">
      <c r="A947" s="287" t="s">
        <v>697</v>
      </c>
      <c r="B947" s="292">
        <v>18</v>
      </c>
      <c r="C947" s="65">
        <v>27</v>
      </c>
      <c r="D947" s="65" t="s">
        <v>50</v>
      </c>
      <c r="H947" s="65">
        <v>0</v>
      </c>
      <c r="M947" s="65" t="s">
        <v>13</v>
      </c>
      <c r="N947" s="65" t="s">
        <v>249</v>
      </c>
      <c r="O947" s="65" t="e">
        <v>#N/A</v>
      </c>
    </row>
    <row r="948" spans="1:15" s="65" customFormat="1" ht="15" customHeight="1" x14ac:dyDescent="0.25">
      <c r="A948" s="287" t="s">
        <v>697</v>
      </c>
      <c r="B948" s="292">
        <v>18</v>
      </c>
      <c r="C948" s="65">
        <v>1</v>
      </c>
      <c r="D948" s="65">
        <v>3</v>
      </c>
      <c r="H948" s="65">
        <v>0</v>
      </c>
      <c r="M948" s="65" t="s">
        <v>13</v>
      </c>
      <c r="N948" s="65" t="s">
        <v>249</v>
      </c>
      <c r="O948" s="65" t="e">
        <v>#N/A</v>
      </c>
    </row>
    <row r="949" spans="1:15" s="65" customFormat="1" x14ac:dyDescent="0.25">
      <c r="A949" s="287" t="s">
        <v>697</v>
      </c>
      <c r="B949" s="292">
        <v>18</v>
      </c>
      <c r="C949" s="65">
        <v>2</v>
      </c>
      <c r="D949" s="65">
        <v>3</v>
      </c>
      <c r="H949" s="65">
        <v>0</v>
      </c>
      <c r="M949" s="65" t="s">
        <v>13</v>
      </c>
      <c r="N949" s="65" t="s">
        <v>249</v>
      </c>
      <c r="O949" s="65" t="e">
        <v>#N/A</v>
      </c>
    </row>
    <row r="950" spans="1:15" s="65" customFormat="1" x14ac:dyDescent="0.25">
      <c r="A950" s="287" t="s">
        <v>697</v>
      </c>
      <c r="B950" s="292">
        <v>18</v>
      </c>
      <c r="C950" s="65">
        <v>3</v>
      </c>
      <c r="D950" s="65">
        <v>3</v>
      </c>
      <c r="H950" s="65">
        <v>0</v>
      </c>
      <c r="M950" s="65" t="s">
        <v>13</v>
      </c>
      <c r="N950" s="65" t="s">
        <v>249</v>
      </c>
      <c r="O950" s="65" t="e">
        <v>#N/A</v>
      </c>
    </row>
    <row r="951" spans="1:15" s="65" customFormat="1" x14ac:dyDescent="0.25">
      <c r="A951" s="287" t="s">
        <v>697</v>
      </c>
      <c r="B951" s="292">
        <v>18</v>
      </c>
      <c r="C951" s="65">
        <v>4</v>
      </c>
      <c r="D951" s="65">
        <v>3</v>
      </c>
      <c r="H951" s="65">
        <v>0</v>
      </c>
      <c r="M951" s="65" t="s">
        <v>13</v>
      </c>
      <c r="N951" s="65" t="s">
        <v>249</v>
      </c>
      <c r="O951" s="65" t="e">
        <v>#N/A</v>
      </c>
    </row>
    <row r="952" spans="1:15" s="65" customFormat="1" x14ac:dyDescent="0.25">
      <c r="A952" s="287" t="s">
        <v>697</v>
      </c>
      <c r="B952" s="292">
        <v>18</v>
      </c>
      <c r="C952" s="65">
        <v>5</v>
      </c>
      <c r="D952" s="65">
        <v>3</v>
      </c>
      <c r="H952" s="65">
        <v>0</v>
      </c>
      <c r="M952" s="65" t="s">
        <v>13</v>
      </c>
      <c r="N952" s="65" t="s">
        <v>249</v>
      </c>
      <c r="O952" s="65" t="e">
        <v>#N/A</v>
      </c>
    </row>
    <row r="953" spans="1:15" s="65" customFormat="1" x14ac:dyDescent="0.25">
      <c r="A953" s="287" t="s">
        <v>697</v>
      </c>
      <c r="B953" s="292">
        <v>18</v>
      </c>
      <c r="C953" s="65">
        <v>6</v>
      </c>
      <c r="D953" s="65">
        <v>3</v>
      </c>
      <c r="H953" s="65">
        <v>0</v>
      </c>
      <c r="M953" s="65" t="s">
        <v>13</v>
      </c>
      <c r="N953" s="65" t="s">
        <v>249</v>
      </c>
      <c r="O953" s="65" t="e">
        <v>#N/A</v>
      </c>
    </row>
    <row r="954" spans="1:15" s="65" customFormat="1" x14ac:dyDescent="0.25">
      <c r="A954" s="287" t="s">
        <v>697</v>
      </c>
      <c r="B954" s="292">
        <v>18</v>
      </c>
      <c r="C954" s="65" t="s">
        <v>491</v>
      </c>
      <c r="D954" s="65">
        <v>3</v>
      </c>
      <c r="H954" s="65">
        <v>0</v>
      </c>
      <c r="M954" s="65" t="s">
        <v>13</v>
      </c>
      <c r="N954" s="65" t="s">
        <v>249</v>
      </c>
      <c r="O954" s="65" t="e">
        <v>#N/A</v>
      </c>
    </row>
    <row r="955" spans="1:15" s="65" customFormat="1" x14ac:dyDescent="0.25">
      <c r="A955" s="287" t="s">
        <v>697</v>
      </c>
      <c r="B955" s="292">
        <v>18</v>
      </c>
      <c r="C955" s="65">
        <v>7</v>
      </c>
      <c r="D955" s="65">
        <v>3</v>
      </c>
      <c r="H955" s="65">
        <v>0</v>
      </c>
      <c r="M955" s="65" t="s">
        <v>13</v>
      </c>
      <c r="N955" s="65" t="s">
        <v>249</v>
      </c>
      <c r="O955" s="65" t="e">
        <v>#N/A</v>
      </c>
    </row>
    <row r="956" spans="1:15" s="65" customFormat="1" x14ac:dyDescent="0.25">
      <c r="A956" s="287" t="s">
        <v>697</v>
      </c>
      <c r="B956" s="292">
        <v>18</v>
      </c>
      <c r="C956" s="65">
        <v>8</v>
      </c>
      <c r="D956" s="65">
        <v>3</v>
      </c>
      <c r="H956" s="65">
        <v>0</v>
      </c>
      <c r="M956" s="65" t="s">
        <v>13</v>
      </c>
      <c r="N956" s="65" t="s">
        <v>249</v>
      </c>
      <c r="O956" s="65" t="e">
        <v>#N/A</v>
      </c>
    </row>
    <row r="957" spans="1:15" s="65" customFormat="1" x14ac:dyDescent="0.25">
      <c r="A957" s="287" t="s">
        <v>697</v>
      </c>
      <c r="B957" s="292">
        <v>18</v>
      </c>
      <c r="C957" s="65">
        <v>9</v>
      </c>
      <c r="D957" s="65">
        <v>3</v>
      </c>
      <c r="H957" s="65">
        <v>0</v>
      </c>
      <c r="M957" s="65" t="s">
        <v>13</v>
      </c>
      <c r="N957" s="65" t="s">
        <v>249</v>
      </c>
      <c r="O957" s="65" t="e">
        <v>#N/A</v>
      </c>
    </row>
    <row r="958" spans="1:15" s="65" customFormat="1" x14ac:dyDescent="0.25">
      <c r="A958" s="287" t="s">
        <v>697</v>
      </c>
      <c r="B958" s="292">
        <v>18</v>
      </c>
      <c r="C958" s="65">
        <v>10</v>
      </c>
      <c r="D958" s="65">
        <v>3</v>
      </c>
      <c r="H958" s="65">
        <v>0</v>
      </c>
      <c r="M958" s="65" t="s">
        <v>13</v>
      </c>
      <c r="N958" s="65" t="s">
        <v>249</v>
      </c>
      <c r="O958" s="65" t="e">
        <v>#N/A</v>
      </c>
    </row>
    <row r="959" spans="1:15" s="65" customFormat="1" x14ac:dyDescent="0.25">
      <c r="A959" s="287" t="s">
        <v>697</v>
      </c>
      <c r="B959" s="292">
        <v>18</v>
      </c>
      <c r="C959" s="65">
        <v>11</v>
      </c>
      <c r="D959" s="65">
        <v>3</v>
      </c>
      <c r="H959" s="65">
        <v>0</v>
      </c>
      <c r="M959" s="65" t="s">
        <v>13</v>
      </c>
      <c r="N959" s="65" t="s">
        <v>249</v>
      </c>
      <c r="O959" s="65" t="e">
        <v>#N/A</v>
      </c>
    </row>
    <row r="960" spans="1:15" s="65" customFormat="1" x14ac:dyDescent="0.25">
      <c r="A960" s="287" t="s">
        <v>697</v>
      </c>
      <c r="B960" s="292">
        <v>18</v>
      </c>
      <c r="C960" s="65">
        <v>12</v>
      </c>
      <c r="D960" s="65">
        <v>3</v>
      </c>
      <c r="H960" s="65">
        <v>0</v>
      </c>
      <c r="M960" s="65" t="s">
        <v>13</v>
      </c>
      <c r="N960" s="65" t="s">
        <v>249</v>
      </c>
      <c r="O960" s="65" t="e">
        <v>#N/A</v>
      </c>
    </row>
    <row r="961" spans="1:15" s="65" customFormat="1" x14ac:dyDescent="0.25">
      <c r="A961" s="287" t="s">
        <v>697</v>
      </c>
      <c r="B961" s="292">
        <v>18</v>
      </c>
      <c r="C961" s="65">
        <v>13</v>
      </c>
      <c r="D961" s="65">
        <v>4</v>
      </c>
      <c r="H961" s="65">
        <v>0</v>
      </c>
      <c r="M961" s="65" t="s">
        <v>13</v>
      </c>
      <c r="N961" s="65" t="s">
        <v>249</v>
      </c>
      <c r="O961" s="65" t="e">
        <v>#N/A</v>
      </c>
    </row>
    <row r="962" spans="1:15" s="65" customFormat="1" x14ac:dyDescent="0.25">
      <c r="A962" s="287" t="s">
        <v>697</v>
      </c>
      <c r="B962" s="292">
        <v>18</v>
      </c>
      <c r="C962" s="65">
        <v>14</v>
      </c>
      <c r="D962" s="65">
        <v>3</v>
      </c>
      <c r="H962" s="65">
        <v>0</v>
      </c>
      <c r="M962" s="65" t="s">
        <v>13</v>
      </c>
      <c r="N962" s="65" t="s">
        <v>249</v>
      </c>
      <c r="O962" s="65" t="e">
        <v>#N/A</v>
      </c>
    </row>
    <row r="963" spans="1:15" s="65" customFormat="1" x14ac:dyDescent="0.25">
      <c r="A963" s="287" t="s">
        <v>697</v>
      </c>
      <c r="B963" s="292">
        <v>18</v>
      </c>
      <c r="C963" s="65">
        <v>15</v>
      </c>
      <c r="D963" s="65">
        <v>3</v>
      </c>
      <c r="H963" s="65">
        <v>0</v>
      </c>
      <c r="M963" s="65" t="s">
        <v>13</v>
      </c>
      <c r="N963" s="65" t="s">
        <v>249</v>
      </c>
      <c r="O963" s="65" t="e">
        <v>#N/A</v>
      </c>
    </row>
    <row r="964" spans="1:15" s="65" customFormat="1" x14ac:dyDescent="0.25">
      <c r="A964" s="287" t="s">
        <v>697</v>
      </c>
      <c r="B964" s="292">
        <v>18</v>
      </c>
      <c r="C964" s="65">
        <v>17</v>
      </c>
      <c r="D964" s="65" t="s">
        <v>50</v>
      </c>
      <c r="H964" s="65">
        <v>0</v>
      </c>
      <c r="M964" s="65" t="s">
        <v>13</v>
      </c>
      <c r="N964" s="65" t="s">
        <v>249</v>
      </c>
      <c r="O964" s="65" t="e">
        <v>#N/A</v>
      </c>
    </row>
    <row r="965" spans="1:15" s="65" customFormat="1" x14ac:dyDescent="0.25">
      <c r="A965" s="287" t="s">
        <v>697</v>
      </c>
      <c r="B965" s="292">
        <v>18</v>
      </c>
      <c r="C965" s="65">
        <v>18</v>
      </c>
      <c r="D965" s="65" t="s">
        <v>50</v>
      </c>
      <c r="H965" s="65">
        <v>0</v>
      </c>
      <c r="M965" s="65" t="s">
        <v>13</v>
      </c>
      <c r="N965" s="65" t="s">
        <v>249</v>
      </c>
      <c r="O965" s="65" t="e">
        <v>#N/A</v>
      </c>
    </row>
    <row r="966" spans="1:15" s="65" customFormat="1" x14ac:dyDescent="0.25">
      <c r="A966" s="287" t="s">
        <v>697</v>
      </c>
      <c r="B966" s="292">
        <v>18</v>
      </c>
      <c r="C966" s="65">
        <v>19</v>
      </c>
      <c r="D966" s="65" t="s">
        <v>50</v>
      </c>
      <c r="H966" s="65">
        <v>0</v>
      </c>
      <c r="M966" s="65" t="s">
        <v>13</v>
      </c>
      <c r="N966" s="65" t="s">
        <v>249</v>
      </c>
      <c r="O966" s="65" t="e">
        <v>#N/A</v>
      </c>
    </row>
    <row r="967" spans="1:15" s="65" customFormat="1" x14ac:dyDescent="0.25">
      <c r="A967" s="287" t="s">
        <v>697</v>
      </c>
      <c r="B967" s="292">
        <v>18</v>
      </c>
      <c r="C967" s="65">
        <v>20</v>
      </c>
      <c r="D967" s="65" t="s">
        <v>50</v>
      </c>
      <c r="H967" s="65">
        <v>0</v>
      </c>
      <c r="M967" s="65" t="s">
        <v>13</v>
      </c>
      <c r="N967" s="65" t="s">
        <v>249</v>
      </c>
      <c r="O967" s="65" t="e">
        <v>#N/A</v>
      </c>
    </row>
    <row r="968" spans="1:15" s="65" customFormat="1" x14ac:dyDescent="0.25">
      <c r="A968" s="287" t="s">
        <v>697</v>
      </c>
      <c r="B968" s="292">
        <v>18</v>
      </c>
      <c r="C968" s="65">
        <v>21</v>
      </c>
      <c r="D968" s="65" t="s">
        <v>50</v>
      </c>
      <c r="H968" s="65">
        <v>0</v>
      </c>
      <c r="M968" s="65" t="s">
        <v>13</v>
      </c>
      <c r="N968" s="65" t="s">
        <v>249</v>
      </c>
      <c r="O968" s="65" t="e">
        <v>#N/A</v>
      </c>
    </row>
    <row r="969" spans="1:15" s="65" customFormat="1" x14ac:dyDescent="0.25">
      <c r="A969" s="287" t="s">
        <v>697</v>
      </c>
      <c r="B969" s="292">
        <v>18</v>
      </c>
      <c r="C969" s="65">
        <v>22</v>
      </c>
      <c r="D969" s="65" t="s">
        <v>50</v>
      </c>
      <c r="H969" s="65">
        <v>0</v>
      </c>
      <c r="M969" s="65" t="s">
        <v>13</v>
      </c>
      <c r="N969" s="65" t="s">
        <v>249</v>
      </c>
      <c r="O969" s="65" t="e">
        <v>#N/A</v>
      </c>
    </row>
    <row r="970" spans="1:15" s="65" customFormat="1" x14ac:dyDescent="0.25">
      <c r="A970" s="287" t="s">
        <v>697</v>
      </c>
      <c r="B970" s="292">
        <v>18</v>
      </c>
      <c r="C970" s="65">
        <v>23</v>
      </c>
      <c r="D970" s="65" t="s">
        <v>50</v>
      </c>
      <c r="H970" s="65">
        <v>0</v>
      </c>
      <c r="M970" s="65" t="s">
        <v>13</v>
      </c>
      <c r="N970" s="65" t="s">
        <v>249</v>
      </c>
      <c r="O970" s="65" t="e">
        <v>#N/A</v>
      </c>
    </row>
    <row r="971" spans="1:15" s="65" customFormat="1" x14ac:dyDescent="0.25">
      <c r="A971" s="287" t="s">
        <v>697</v>
      </c>
      <c r="B971" s="292">
        <v>18</v>
      </c>
      <c r="C971" s="65">
        <v>24</v>
      </c>
      <c r="D971" s="65" t="s">
        <v>50</v>
      </c>
      <c r="H971" s="65">
        <v>0</v>
      </c>
      <c r="M971" s="65" t="s">
        <v>13</v>
      </c>
      <c r="N971" s="65" t="s">
        <v>249</v>
      </c>
      <c r="O971" s="65" t="e">
        <v>#N/A</v>
      </c>
    </row>
    <row r="972" spans="1:15" s="65" customFormat="1" x14ac:dyDescent="0.25">
      <c r="A972" s="287" t="s">
        <v>697</v>
      </c>
      <c r="B972" s="292">
        <v>18</v>
      </c>
      <c r="C972" s="65">
        <v>25</v>
      </c>
      <c r="D972" s="65" t="s">
        <v>50</v>
      </c>
      <c r="H972" s="65">
        <v>0</v>
      </c>
      <c r="M972" s="65" t="s">
        <v>13</v>
      </c>
      <c r="N972" s="65" t="s">
        <v>249</v>
      </c>
      <c r="O972" s="65" t="e">
        <v>#N/A</v>
      </c>
    </row>
    <row r="973" spans="1:15" s="65" customFormat="1" x14ac:dyDescent="0.25">
      <c r="A973" s="287" t="s">
        <v>697</v>
      </c>
      <c r="B973" s="292">
        <v>18</v>
      </c>
      <c r="C973" s="65">
        <v>26</v>
      </c>
      <c r="D973" s="65" t="s">
        <v>50</v>
      </c>
      <c r="H973" s="65">
        <v>0</v>
      </c>
      <c r="M973" s="65" t="s">
        <v>13</v>
      </c>
      <c r="N973" s="65" t="s">
        <v>249</v>
      </c>
      <c r="O973" s="65" t="e">
        <v>#N/A</v>
      </c>
    </row>
    <row r="974" spans="1:15" s="65" customFormat="1" x14ac:dyDescent="0.25">
      <c r="A974" s="287" t="s">
        <v>697</v>
      </c>
      <c r="B974" s="292">
        <v>18</v>
      </c>
      <c r="C974" s="65">
        <v>27</v>
      </c>
      <c r="D974" s="65" t="s">
        <v>50</v>
      </c>
      <c r="H974" s="65">
        <v>0</v>
      </c>
      <c r="M974" s="65" t="s">
        <v>13</v>
      </c>
      <c r="N974" s="65" t="s">
        <v>249</v>
      </c>
      <c r="O974" s="65" t="e">
        <v>#N/A</v>
      </c>
    </row>
    <row r="975" spans="1:15" s="65" customFormat="1" ht="15" customHeight="1" x14ac:dyDescent="0.25">
      <c r="A975" s="287" t="s">
        <v>697</v>
      </c>
      <c r="B975" s="292">
        <v>18</v>
      </c>
      <c r="C975" s="65">
        <v>1</v>
      </c>
      <c r="D975" s="65">
        <v>3</v>
      </c>
      <c r="H975" s="65">
        <v>0</v>
      </c>
      <c r="M975" s="65" t="s">
        <v>13</v>
      </c>
      <c r="N975" s="65" t="s">
        <v>249</v>
      </c>
      <c r="O975" s="65" t="e">
        <v>#N/A</v>
      </c>
    </row>
    <row r="976" spans="1:15" s="65" customFormat="1" x14ac:dyDescent="0.25">
      <c r="A976" s="287" t="s">
        <v>697</v>
      </c>
      <c r="B976" s="292">
        <v>18</v>
      </c>
      <c r="C976" s="65">
        <v>2</v>
      </c>
      <c r="D976" s="65">
        <v>3</v>
      </c>
      <c r="H976" s="65">
        <v>0</v>
      </c>
      <c r="M976" s="65" t="s">
        <v>13</v>
      </c>
      <c r="N976" s="65" t="s">
        <v>249</v>
      </c>
      <c r="O976" s="65" t="e">
        <v>#N/A</v>
      </c>
    </row>
    <row r="977" spans="1:15" s="65" customFormat="1" x14ac:dyDescent="0.25">
      <c r="A977" s="287" t="s">
        <v>697</v>
      </c>
      <c r="B977" s="292">
        <v>18</v>
      </c>
      <c r="C977" s="65">
        <v>3</v>
      </c>
      <c r="D977" s="65">
        <v>3</v>
      </c>
      <c r="H977" s="65">
        <v>0</v>
      </c>
      <c r="M977" s="65" t="s">
        <v>13</v>
      </c>
      <c r="N977" s="65" t="s">
        <v>249</v>
      </c>
      <c r="O977" s="65" t="e">
        <v>#N/A</v>
      </c>
    </row>
    <row r="978" spans="1:15" s="65" customFormat="1" x14ac:dyDescent="0.25">
      <c r="A978" s="287" t="s">
        <v>697</v>
      </c>
      <c r="B978" s="292">
        <v>18</v>
      </c>
      <c r="C978" s="65">
        <v>4</v>
      </c>
      <c r="D978" s="65">
        <v>3</v>
      </c>
      <c r="H978" s="65">
        <v>0</v>
      </c>
      <c r="M978" s="65" t="s">
        <v>13</v>
      </c>
      <c r="N978" s="65" t="s">
        <v>249</v>
      </c>
      <c r="O978" s="65" t="e">
        <v>#N/A</v>
      </c>
    </row>
    <row r="979" spans="1:15" s="65" customFormat="1" x14ac:dyDescent="0.25">
      <c r="A979" s="287" t="s">
        <v>697</v>
      </c>
      <c r="B979" s="292">
        <v>18</v>
      </c>
      <c r="C979" s="65">
        <v>5</v>
      </c>
      <c r="D979" s="65">
        <v>3</v>
      </c>
      <c r="H979" s="65">
        <v>0</v>
      </c>
      <c r="M979" s="65" t="s">
        <v>13</v>
      </c>
      <c r="N979" s="65" t="s">
        <v>249</v>
      </c>
      <c r="O979" s="65" t="e">
        <v>#N/A</v>
      </c>
    </row>
    <row r="980" spans="1:15" s="65" customFormat="1" x14ac:dyDescent="0.25">
      <c r="A980" s="287" t="s">
        <v>697</v>
      </c>
      <c r="B980" s="292">
        <v>18</v>
      </c>
      <c r="C980" s="65">
        <v>6</v>
      </c>
      <c r="D980" s="65">
        <v>3</v>
      </c>
      <c r="H980" s="65">
        <v>0</v>
      </c>
      <c r="M980" s="65" t="s">
        <v>13</v>
      </c>
      <c r="N980" s="65" t="s">
        <v>249</v>
      </c>
      <c r="O980" s="65" t="e">
        <v>#N/A</v>
      </c>
    </row>
    <row r="981" spans="1:15" s="65" customFormat="1" x14ac:dyDescent="0.25">
      <c r="A981" s="287" t="s">
        <v>697</v>
      </c>
      <c r="B981" s="292">
        <v>18</v>
      </c>
      <c r="C981" s="65" t="s">
        <v>491</v>
      </c>
      <c r="D981" s="65">
        <v>3</v>
      </c>
      <c r="H981" s="65">
        <v>0</v>
      </c>
      <c r="M981" s="65" t="s">
        <v>13</v>
      </c>
      <c r="N981" s="65" t="s">
        <v>249</v>
      </c>
      <c r="O981" s="65" t="e">
        <v>#N/A</v>
      </c>
    </row>
    <row r="982" spans="1:15" s="65" customFormat="1" x14ac:dyDescent="0.25">
      <c r="A982" s="287" t="s">
        <v>697</v>
      </c>
      <c r="B982" s="292">
        <v>18</v>
      </c>
      <c r="C982" s="65">
        <v>7</v>
      </c>
      <c r="D982" s="65">
        <v>3</v>
      </c>
      <c r="H982" s="65">
        <v>0</v>
      </c>
      <c r="M982" s="65" t="s">
        <v>13</v>
      </c>
      <c r="N982" s="65" t="s">
        <v>249</v>
      </c>
      <c r="O982" s="65" t="e">
        <v>#N/A</v>
      </c>
    </row>
    <row r="983" spans="1:15" s="65" customFormat="1" x14ac:dyDescent="0.25">
      <c r="A983" s="287" t="s">
        <v>697</v>
      </c>
      <c r="B983" s="292">
        <v>18</v>
      </c>
      <c r="C983" s="65">
        <v>8</v>
      </c>
      <c r="D983" s="65">
        <v>3</v>
      </c>
      <c r="H983" s="65">
        <v>0</v>
      </c>
      <c r="M983" s="65" t="s">
        <v>13</v>
      </c>
      <c r="N983" s="65" t="s">
        <v>249</v>
      </c>
      <c r="O983" s="65" t="e">
        <v>#N/A</v>
      </c>
    </row>
    <row r="984" spans="1:15" s="65" customFormat="1" x14ac:dyDescent="0.25">
      <c r="A984" s="287" t="s">
        <v>697</v>
      </c>
      <c r="B984" s="292">
        <v>18</v>
      </c>
      <c r="C984" s="65">
        <v>9</v>
      </c>
      <c r="D984" s="65">
        <v>3</v>
      </c>
      <c r="H984" s="65">
        <v>0</v>
      </c>
      <c r="M984" s="65" t="s">
        <v>13</v>
      </c>
      <c r="N984" s="65" t="s">
        <v>249</v>
      </c>
      <c r="O984" s="65" t="e">
        <v>#N/A</v>
      </c>
    </row>
    <row r="985" spans="1:15" s="65" customFormat="1" x14ac:dyDescent="0.25">
      <c r="A985" s="287" t="s">
        <v>697</v>
      </c>
      <c r="B985" s="292">
        <v>18</v>
      </c>
      <c r="C985" s="65">
        <v>10</v>
      </c>
      <c r="D985" s="65">
        <v>3</v>
      </c>
      <c r="H985" s="65">
        <v>0</v>
      </c>
      <c r="M985" s="65" t="s">
        <v>13</v>
      </c>
      <c r="N985" s="65" t="s">
        <v>249</v>
      </c>
      <c r="O985" s="65" t="e">
        <v>#N/A</v>
      </c>
    </row>
    <row r="986" spans="1:15" s="65" customFormat="1" x14ac:dyDescent="0.25">
      <c r="A986" s="287" t="s">
        <v>697</v>
      </c>
      <c r="B986" s="292">
        <v>18</v>
      </c>
      <c r="C986" s="65">
        <v>11</v>
      </c>
      <c r="D986" s="65">
        <v>3</v>
      </c>
      <c r="H986" s="65">
        <v>0</v>
      </c>
      <c r="M986" s="65" t="s">
        <v>13</v>
      </c>
      <c r="N986" s="65" t="s">
        <v>249</v>
      </c>
      <c r="O986" s="65" t="e">
        <v>#N/A</v>
      </c>
    </row>
    <row r="987" spans="1:15" s="65" customFormat="1" x14ac:dyDescent="0.25">
      <c r="A987" s="287" t="s">
        <v>697</v>
      </c>
      <c r="B987" s="292">
        <v>18</v>
      </c>
      <c r="C987" s="65">
        <v>12</v>
      </c>
      <c r="D987" s="65">
        <v>3</v>
      </c>
      <c r="H987" s="65">
        <v>0</v>
      </c>
      <c r="M987" s="65" t="s">
        <v>13</v>
      </c>
      <c r="N987" s="65" t="s">
        <v>249</v>
      </c>
      <c r="O987" s="65" t="e">
        <v>#N/A</v>
      </c>
    </row>
    <row r="988" spans="1:15" s="65" customFormat="1" x14ac:dyDescent="0.25">
      <c r="A988" s="287" t="s">
        <v>697</v>
      </c>
      <c r="B988" s="292">
        <v>18</v>
      </c>
      <c r="C988" s="65">
        <v>13</v>
      </c>
      <c r="D988" s="65">
        <v>4</v>
      </c>
      <c r="H988" s="65">
        <v>0</v>
      </c>
      <c r="M988" s="65" t="s">
        <v>13</v>
      </c>
      <c r="N988" s="65" t="s">
        <v>249</v>
      </c>
      <c r="O988" s="65" t="e">
        <v>#N/A</v>
      </c>
    </row>
    <row r="989" spans="1:15" s="65" customFormat="1" x14ac:dyDescent="0.25">
      <c r="A989" s="287" t="s">
        <v>697</v>
      </c>
      <c r="B989" s="292">
        <v>18</v>
      </c>
      <c r="C989" s="65">
        <v>14</v>
      </c>
      <c r="D989" s="65">
        <v>3</v>
      </c>
      <c r="H989" s="65">
        <v>0</v>
      </c>
      <c r="M989" s="65" t="s">
        <v>13</v>
      </c>
      <c r="N989" s="65" t="s">
        <v>249</v>
      </c>
      <c r="O989" s="65" t="e">
        <v>#N/A</v>
      </c>
    </row>
    <row r="990" spans="1:15" s="65" customFormat="1" x14ac:dyDescent="0.25">
      <c r="A990" s="287" t="s">
        <v>697</v>
      </c>
      <c r="B990" s="292">
        <v>18</v>
      </c>
      <c r="C990" s="65">
        <v>15</v>
      </c>
      <c r="D990" s="65">
        <v>3</v>
      </c>
      <c r="H990" s="65">
        <v>0</v>
      </c>
      <c r="M990" s="65" t="s">
        <v>13</v>
      </c>
      <c r="N990" s="65" t="s">
        <v>249</v>
      </c>
      <c r="O990" s="65" t="e">
        <v>#N/A</v>
      </c>
    </row>
    <row r="991" spans="1:15" s="65" customFormat="1" x14ac:dyDescent="0.25">
      <c r="A991" s="287" t="s">
        <v>697</v>
      </c>
      <c r="B991" s="292">
        <v>18</v>
      </c>
      <c r="C991" s="65">
        <v>17</v>
      </c>
      <c r="D991" s="65" t="s">
        <v>50</v>
      </c>
      <c r="H991" s="65">
        <v>0</v>
      </c>
      <c r="M991" s="65" t="s">
        <v>13</v>
      </c>
      <c r="N991" s="65" t="s">
        <v>249</v>
      </c>
      <c r="O991" s="65" t="e">
        <v>#N/A</v>
      </c>
    </row>
    <row r="992" spans="1:15" s="65" customFormat="1" x14ac:dyDescent="0.25">
      <c r="A992" s="287" t="s">
        <v>697</v>
      </c>
      <c r="B992" s="292">
        <v>18</v>
      </c>
      <c r="C992" s="65">
        <v>18</v>
      </c>
      <c r="D992" s="65" t="s">
        <v>50</v>
      </c>
      <c r="H992" s="65">
        <v>0</v>
      </c>
      <c r="M992" s="65" t="s">
        <v>13</v>
      </c>
      <c r="N992" s="65" t="s">
        <v>249</v>
      </c>
      <c r="O992" s="65" t="e">
        <v>#N/A</v>
      </c>
    </row>
    <row r="993" spans="1:15" s="65" customFormat="1" x14ac:dyDescent="0.25">
      <c r="A993" s="287" t="s">
        <v>697</v>
      </c>
      <c r="B993" s="292">
        <v>18</v>
      </c>
      <c r="C993" s="65">
        <v>19</v>
      </c>
      <c r="D993" s="65" t="s">
        <v>50</v>
      </c>
      <c r="H993" s="65">
        <v>0</v>
      </c>
      <c r="M993" s="65" t="s">
        <v>13</v>
      </c>
      <c r="N993" s="65" t="s">
        <v>249</v>
      </c>
      <c r="O993" s="65" t="e">
        <v>#N/A</v>
      </c>
    </row>
    <row r="994" spans="1:15" s="65" customFormat="1" x14ac:dyDescent="0.25">
      <c r="A994" s="287" t="s">
        <v>697</v>
      </c>
      <c r="B994" s="292">
        <v>18</v>
      </c>
      <c r="C994" s="65">
        <v>20</v>
      </c>
      <c r="D994" s="65" t="s">
        <v>50</v>
      </c>
      <c r="H994" s="65">
        <v>0</v>
      </c>
      <c r="M994" s="65" t="s">
        <v>13</v>
      </c>
      <c r="N994" s="65" t="s">
        <v>249</v>
      </c>
      <c r="O994" s="65" t="e">
        <v>#N/A</v>
      </c>
    </row>
    <row r="995" spans="1:15" s="65" customFormat="1" x14ac:dyDescent="0.25">
      <c r="A995" s="287" t="s">
        <v>697</v>
      </c>
      <c r="B995" s="292">
        <v>18</v>
      </c>
      <c r="C995" s="65">
        <v>21</v>
      </c>
      <c r="D995" s="65" t="s">
        <v>50</v>
      </c>
      <c r="H995" s="65">
        <v>0</v>
      </c>
      <c r="M995" s="65" t="s">
        <v>13</v>
      </c>
      <c r="N995" s="65" t="s">
        <v>249</v>
      </c>
      <c r="O995" s="65" t="e">
        <v>#N/A</v>
      </c>
    </row>
    <row r="996" spans="1:15" s="65" customFormat="1" x14ac:dyDescent="0.25">
      <c r="A996" s="287" t="s">
        <v>697</v>
      </c>
      <c r="B996" s="292">
        <v>18</v>
      </c>
      <c r="C996" s="65">
        <v>22</v>
      </c>
      <c r="D996" s="65" t="s">
        <v>50</v>
      </c>
      <c r="H996" s="65">
        <v>0</v>
      </c>
      <c r="M996" s="65" t="s">
        <v>13</v>
      </c>
      <c r="N996" s="65" t="s">
        <v>249</v>
      </c>
      <c r="O996" s="65" t="e">
        <v>#N/A</v>
      </c>
    </row>
    <row r="997" spans="1:15" s="65" customFormat="1" x14ac:dyDescent="0.25">
      <c r="A997" s="287" t="s">
        <v>697</v>
      </c>
      <c r="B997" s="292">
        <v>18</v>
      </c>
      <c r="C997" s="65">
        <v>23</v>
      </c>
      <c r="D997" s="65" t="s">
        <v>50</v>
      </c>
      <c r="H997" s="65">
        <v>0</v>
      </c>
      <c r="M997" s="65" t="s">
        <v>13</v>
      </c>
      <c r="N997" s="65" t="s">
        <v>249</v>
      </c>
      <c r="O997" s="65" t="e">
        <v>#N/A</v>
      </c>
    </row>
    <row r="998" spans="1:15" s="65" customFormat="1" x14ac:dyDescent="0.25">
      <c r="A998" s="287" t="s">
        <v>697</v>
      </c>
      <c r="B998" s="292">
        <v>18</v>
      </c>
      <c r="C998" s="65">
        <v>24</v>
      </c>
      <c r="D998" s="65" t="s">
        <v>50</v>
      </c>
      <c r="H998" s="65">
        <v>0</v>
      </c>
      <c r="M998" s="65" t="s">
        <v>13</v>
      </c>
      <c r="N998" s="65" t="s">
        <v>249</v>
      </c>
      <c r="O998" s="65" t="e">
        <v>#N/A</v>
      </c>
    </row>
    <row r="999" spans="1:15" s="65" customFormat="1" x14ac:dyDescent="0.25">
      <c r="A999" s="287" t="s">
        <v>697</v>
      </c>
      <c r="B999" s="292">
        <v>18</v>
      </c>
      <c r="C999" s="65">
        <v>25</v>
      </c>
      <c r="D999" s="65" t="s">
        <v>50</v>
      </c>
      <c r="H999" s="65">
        <v>0</v>
      </c>
      <c r="M999" s="65" t="s">
        <v>13</v>
      </c>
      <c r="N999" s="65" t="s">
        <v>249</v>
      </c>
      <c r="O999" s="65" t="e">
        <v>#N/A</v>
      </c>
    </row>
    <row r="1000" spans="1:15" s="65" customFormat="1" x14ac:dyDescent="0.25">
      <c r="A1000" s="287" t="s">
        <v>697</v>
      </c>
      <c r="B1000" s="292">
        <v>18</v>
      </c>
      <c r="C1000" s="65">
        <v>26</v>
      </c>
      <c r="D1000" s="65" t="s">
        <v>50</v>
      </c>
      <c r="H1000" s="65">
        <v>0</v>
      </c>
      <c r="M1000" s="65" t="s">
        <v>13</v>
      </c>
      <c r="N1000" s="65" t="s">
        <v>249</v>
      </c>
      <c r="O1000" s="65" t="e">
        <v>#N/A</v>
      </c>
    </row>
    <row r="1001" spans="1:15" s="65" customFormat="1" x14ac:dyDescent="0.25">
      <c r="A1001" s="287" t="s">
        <v>697</v>
      </c>
      <c r="B1001" s="292">
        <v>18</v>
      </c>
      <c r="C1001" s="65">
        <v>27</v>
      </c>
      <c r="D1001" s="65" t="s">
        <v>50</v>
      </c>
      <c r="H1001" s="65">
        <v>0</v>
      </c>
      <c r="M1001" s="65" t="s">
        <v>13</v>
      </c>
      <c r="N1001" s="65" t="s">
        <v>249</v>
      </c>
      <c r="O1001" s="65" t="e">
        <v>#N/A</v>
      </c>
    </row>
    <row r="1002" spans="1:15" s="65" customFormat="1" ht="15" customHeight="1" x14ac:dyDescent="0.25">
      <c r="A1002" s="287" t="s">
        <v>697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13</v>
      </c>
      <c r="N1002" s="65" t="s">
        <v>249</v>
      </c>
      <c r="O1002" s="65" t="e">
        <v>#N/A</v>
      </c>
    </row>
    <row r="1003" spans="1:15" s="65" customFormat="1" x14ac:dyDescent="0.25">
      <c r="A1003" s="287" t="s">
        <v>697</v>
      </c>
      <c r="B1003" s="292">
        <v>18</v>
      </c>
      <c r="C1003" s="65">
        <v>2</v>
      </c>
      <c r="D1003" s="65">
        <v>3</v>
      </c>
      <c r="H1003" s="65">
        <v>0</v>
      </c>
      <c r="M1003" s="65" t="s">
        <v>13</v>
      </c>
      <c r="N1003" s="65" t="s">
        <v>249</v>
      </c>
      <c r="O1003" s="65" t="e">
        <v>#N/A</v>
      </c>
    </row>
    <row r="1004" spans="1:15" s="65" customFormat="1" x14ac:dyDescent="0.25">
      <c r="A1004" s="287" t="s">
        <v>697</v>
      </c>
      <c r="B1004" s="292">
        <v>18</v>
      </c>
      <c r="C1004" s="65">
        <v>3</v>
      </c>
      <c r="D1004" s="65">
        <v>3</v>
      </c>
      <c r="H1004" s="65">
        <v>0</v>
      </c>
      <c r="M1004" s="65" t="s">
        <v>13</v>
      </c>
      <c r="N1004" s="65" t="s">
        <v>249</v>
      </c>
      <c r="O1004" s="65" t="e">
        <v>#N/A</v>
      </c>
    </row>
    <row r="1005" spans="1:15" s="65" customFormat="1" x14ac:dyDescent="0.25">
      <c r="A1005" s="287" t="s">
        <v>697</v>
      </c>
      <c r="B1005" s="292">
        <v>18</v>
      </c>
      <c r="C1005" s="65">
        <v>4</v>
      </c>
      <c r="D1005" s="65">
        <v>3</v>
      </c>
      <c r="H1005" s="65">
        <v>0</v>
      </c>
      <c r="M1005" s="65" t="s">
        <v>13</v>
      </c>
      <c r="N1005" s="65" t="s">
        <v>249</v>
      </c>
      <c r="O1005" s="65" t="e">
        <v>#N/A</v>
      </c>
    </row>
    <row r="1006" spans="1:15" s="65" customFormat="1" x14ac:dyDescent="0.25">
      <c r="A1006" s="287" t="s">
        <v>697</v>
      </c>
      <c r="B1006" s="292">
        <v>18</v>
      </c>
      <c r="C1006" s="65">
        <v>5</v>
      </c>
      <c r="D1006" s="65">
        <v>3</v>
      </c>
      <c r="H1006" s="65">
        <v>0</v>
      </c>
      <c r="M1006" s="65" t="s">
        <v>13</v>
      </c>
      <c r="N1006" s="65" t="s">
        <v>249</v>
      </c>
      <c r="O1006" s="65" t="e">
        <v>#N/A</v>
      </c>
    </row>
    <row r="1007" spans="1:15" s="65" customFormat="1" x14ac:dyDescent="0.25">
      <c r="A1007" s="287" t="s">
        <v>697</v>
      </c>
      <c r="B1007" s="292">
        <v>18</v>
      </c>
      <c r="C1007" s="65">
        <v>6</v>
      </c>
      <c r="D1007" s="65">
        <v>3</v>
      </c>
      <c r="H1007" s="65">
        <v>0</v>
      </c>
      <c r="M1007" s="65" t="s">
        <v>13</v>
      </c>
      <c r="N1007" s="65" t="s">
        <v>249</v>
      </c>
      <c r="O1007" s="65" t="e">
        <v>#N/A</v>
      </c>
    </row>
    <row r="1008" spans="1:15" s="65" customFormat="1" x14ac:dyDescent="0.25">
      <c r="A1008" s="287" t="s">
        <v>697</v>
      </c>
      <c r="B1008" s="292">
        <v>18</v>
      </c>
      <c r="C1008" s="65" t="s">
        <v>491</v>
      </c>
      <c r="D1008" s="65">
        <v>3</v>
      </c>
      <c r="H1008" s="65">
        <v>0</v>
      </c>
      <c r="M1008" s="65" t="s">
        <v>13</v>
      </c>
      <c r="N1008" s="65" t="s">
        <v>249</v>
      </c>
      <c r="O1008" s="65" t="e">
        <v>#N/A</v>
      </c>
    </row>
    <row r="1009" spans="1:15" s="65" customFormat="1" x14ac:dyDescent="0.25">
      <c r="A1009" s="287" t="s">
        <v>697</v>
      </c>
      <c r="B1009" s="292">
        <v>18</v>
      </c>
      <c r="C1009" s="65">
        <v>7</v>
      </c>
      <c r="D1009" s="65">
        <v>3</v>
      </c>
      <c r="H1009" s="65">
        <v>0</v>
      </c>
      <c r="M1009" s="65" t="s">
        <v>13</v>
      </c>
      <c r="N1009" s="65" t="s">
        <v>249</v>
      </c>
      <c r="O1009" s="65" t="e">
        <v>#N/A</v>
      </c>
    </row>
    <row r="1010" spans="1:15" s="65" customFormat="1" x14ac:dyDescent="0.25">
      <c r="A1010" s="287" t="s">
        <v>697</v>
      </c>
      <c r="B1010" s="292">
        <v>18</v>
      </c>
      <c r="C1010" s="65">
        <v>8</v>
      </c>
      <c r="D1010" s="65">
        <v>3</v>
      </c>
      <c r="H1010" s="65">
        <v>0</v>
      </c>
      <c r="M1010" s="65" t="s">
        <v>13</v>
      </c>
      <c r="N1010" s="65" t="s">
        <v>249</v>
      </c>
      <c r="O1010" s="65" t="e">
        <v>#N/A</v>
      </c>
    </row>
    <row r="1011" spans="1:15" s="65" customFormat="1" x14ac:dyDescent="0.25">
      <c r="A1011" s="287" t="s">
        <v>697</v>
      </c>
      <c r="B1011" s="292">
        <v>18</v>
      </c>
      <c r="C1011" s="65">
        <v>9</v>
      </c>
      <c r="D1011" s="65">
        <v>3</v>
      </c>
      <c r="H1011" s="65">
        <v>0</v>
      </c>
      <c r="M1011" s="65" t="s">
        <v>13</v>
      </c>
      <c r="N1011" s="65" t="s">
        <v>249</v>
      </c>
      <c r="O1011" s="65" t="e">
        <v>#N/A</v>
      </c>
    </row>
    <row r="1012" spans="1:15" s="65" customFormat="1" x14ac:dyDescent="0.25">
      <c r="A1012" s="287" t="s">
        <v>697</v>
      </c>
      <c r="B1012" s="292">
        <v>18</v>
      </c>
      <c r="C1012" s="65">
        <v>10</v>
      </c>
      <c r="D1012" s="65">
        <v>3</v>
      </c>
      <c r="H1012" s="65">
        <v>0</v>
      </c>
      <c r="M1012" s="65" t="s">
        <v>13</v>
      </c>
      <c r="N1012" s="65" t="s">
        <v>249</v>
      </c>
      <c r="O1012" s="65" t="e">
        <v>#N/A</v>
      </c>
    </row>
    <row r="1013" spans="1:15" s="65" customFormat="1" x14ac:dyDescent="0.25">
      <c r="A1013" s="287" t="s">
        <v>697</v>
      </c>
      <c r="B1013" s="292">
        <v>18</v>
      </c>
      <c r="C1013" s="65">
        <v>11</v>
      </c>
      <c r="D1013" s="65">
        <v>3</v>
      </c>
      <c r="H1013" s="65">
        <v>0</v>
      </c>
      <c r="M1013" s="65" t="s">
        <v>13</v>
      </c>
      <c r="N1013" s="65" t="s">
        <v>249</v>
      </c>
      <c r="O1013" s="65" t="e">
        <v>#N/A</v>
      </c>
    </row>
    <row r="1014" spans="1:15" s="65" customFormat="1" x14ac:dyDescent="0.25">
      <c r="A1014" s="287" t="s">
        <v>697</v>
      </c>
      <c r="B1014" s="292">
        <v>18</v>
      </c>
      <c r="C1014" s="65">
        <v>12</v>
      </c>
      <c r="D1014" s="65">
        <v>3</v>
      </c>
      <c r="H1014" s="65">
        <v>0</v>
      </c>
      <c r="M1014" s="65" t="s">
        <v>13</v>
      </c>
      <c r="N1014" s="65" t="s">
        <v>249</v>
      </c>
      <c r="O1014" s="65" t="e">
        <v>#N/A</v>
      </c>
    </row>
    <row r="1015" spans="1:15" s="65" customFormat="1" x14ac:dyDescent="0.25">
      <c r="A1015" s="287" t="s">
        <v>697</v>
      </c>
      <c r="B1015" s="292">
        <v>18</v>
      </c>
      <c r="C1015" s="65">
        <v>13</v>
      </c>
      <c r="D1015" s="65">
        <v>4</v>
      </c>
      <c r="H1015" s="65">
        <v>0</v>
      </c>
      <c r="M1015" s="65" t="s">
        <v>13</v>
      </c>
      <c r="N1015" s="65" t="s">
        <v>249</v>
      </c>
      <c r="O1015" s="65" t="e">
        <v>#N/A</v>
      </c>
    </row>
    <row r="1016" spans="1:15" s="65" customFormat="1" x14ac:dyDescent="0.25">
      <c r="A1016" s="287" t="s">
        <v>697</v>
      </c>
      <c r="B1016" s="292">
        <v>18</v>
      </c>
      <c r="C1016" s="65">
        <v>14</v>
      </c>
      <c r="D1016" s="65">
        <v>3</v>
      </c>
      <c r="H1016" s="65">
        <v>0</v>
      </c>
      <c r="M1016" s="65" t="s">
        <v>13</v>
      </c>
      <c r="N1016" s="65" t="s">
        <v>249</v>
      </c>
      <c r="O1016" s="65" t="e">
        <v>#N/A</v>
      </c>
    </row>
    <row r="1017" spans="1:15" s="65" customFormat="1" x14ac:dyDescent="0.25">
      <c r="A1017" s="287" t="s">
        <v>697</v>
      </c>
      <c r="B1017" s="292">
        <v>18</v>
      </c>
      <c r="C1017" s="65">
        <v>15</v>
      </c>
      <c r="D1017" s="65">
        <v>3</v>
      </c>
      <c r="H1017" s="65">
        <v>0</v>
      </c>
      <c r="M1017" s="65" t="s">
        <v>13</v>
      </c>
      <c r="N1017" s="65" t="s">
        <v>249</v>
      </c>
      <c r="O1017" s="65" t="e">
        <v>#N/A</v>
      </c>
    </row>
    <row r="1018" spans="1:15" s="65" customFormat="1" x14ac:dyDescent="0.25">
      <c r="A1018" s="287" t="s">
        <v>697</v>
      </c>
      <c r="B1018" s="292">
        <v>18</v>
      </c>
      <c r="C1018" s="65">
        <v>17</v>
      </c>
      <c r="D1018" s="65" t="s">
        <v>50</v>
      </c>
      <c r="H1018" s="65">
        <v>0</v>
      </c>
      <c r="M1018" s="65" t="s">
        <v>13</v>
      </c>
      <c r="N1018" s="65" t="s">
        <v>249</v>
      </c>
      <c r="O1018" s="65" t="e">
        <v>#N/A</v>
      </c>
    </row>
    <row r="1019" spans="1:15" s="65" customFormat="1" x14ac:dyDescent="0.25">
      <c r="A1019" s="287" t="s">
        <v>697</v>
      </c>
      <c r="B1019" s="292">
        <v>18</v>
      </c>
      <c r="C1019" s="65">
        <v>18</v>
      </c>
      <c r="D1019" s="65" t="s">
        <v>50</v>
      </c>
      <c r="H1019" s="65">
        <v>0</v>
      </c>
      <c r="M1019" s="65" t="s">
        <v>13</v>
      </c>
      <c r="N1019" s="65" t="s">
        <v>249</v>
      </c>
      <c r="O1019" s="65" t="e">
        <v>#N/A</v>
      </c>
    </row>
    <row r="1020" spans="1:15" s="65" customFormat="1" x14ac:dyDescent="0.25">
      <c r="A1020" s="287" t="s">
        <v>697</v>
      </c>
      <c r="B1020" s="292">
        <v>18</v>
      </c>
      <c r="C1020" s="65">
        <v>19</v>
      </c>
      <c r="D1020" s="65" t="s">
        <v>50</v>
      </c>
      <c r="H1020" s="65">
        <v>0</v>
      </c>
      <c r="M1020" s="65" t="s">
        <v>13</v>
      </c>
      <c r="N1020" s="65" t="s">
        <v>249</v>
      </c>
      <c r="O1020" s="65" t="e">
        <v>#N/A</v>
      </c>
    </row>
    <row r="1021" spans="1:15" s="65" customFormat="1" x14ac:dyDescent="0.25">
      <c r="A1021" s="287" t="s">
        <v>697</v>
      </c>
      <c r="B1021" s="292">
        <v>18</v>
      </c>
      <c r="C1021" s="65">
        <v>20</v>
      </c>
      <c r="D1021" s="65" t="s">
        <v>50</v>
      </c>
      <c r="H1021" s="65">
        <v>0</v>
      </c>
      <c r="M1021" s="65" t="s">
        <v>13</v>
      </c>
      <c r="N1021" s="65" t="s">
        <v>249</v>
      </c>
      <c r="O1021" s="65" t="e">
        <v>#N/A</v>
      </c>
    </row>
    <row r="1022" spans="1:15" s="65" customFormat="1" x14ac:dyDescent="0.25">
      <c r="A1022" s="287" t="s">
        <v>697</v>
      </c>
      <c r="B1022" s="292">
        <v>18</v>
      </c>
      <c r="C1022" s="65">
        <v>21</v>
      </c>
      <c r="D1022" s="65" t="s">
        <v>50</v>
      </c>
      <c r="H1022" s="65">
        <v>0</v>
      </c>
      <c r="M1022" s="65" t="s">
        <v>13</v>
      </c>
      <c r="N1022" s="65" t="s">
        <v>249</v>
      </c>
      <c r="O1022" s="65" t="e">
        <v>#N/A</v>
      </c>
    </row>
    <row r="1023" spans="1:15" s="65" customFormat="1" x14ac:dyDescent="0.25">
      <c r="A1023" s="287" t="s">
        <v>697</v>
      </c>
      <c r="B1023" s="292">
        <v>18</v>
      </c>
      <c r="C1023" s="65">
        <v>22</v>
      </c>
      <c r="D1023" s="65" t="s">
        <v>50</v>
      </c>
      <c r="H1023" s="65">
        <v>0</v>
      </c>
      <c r="M1023" s="65" t="s">
        <v>13</v>
      </c>
      <c r="N1023" s="65" t="s">
        <v>249</v>
      </c>
      <c r="O1023" s="65" t="e">
        <v>#N/A</v>
      </c>
    </row>
    <row r="1024" spans="1:15" s="65" customFormat="1" x14ac:dyDescent="0.25">
      <c r="A1024" s="287" t="s">
        <v>697</v>
      </c>
      <c r="B1024" s="292">
        <v>18</v>
      </c>
      <c r="C1024" s="65">
        <v>23</v>
      </c>
      <c r="D1024" s="65" t="s">
        <v>50</v>
      </c>
      <c r="H1024" s="65">
        <v>0</v>
      </c>
      <c r="M1024" s="65" t="s">
        <v>13</v>
      </c>
      <c r="N1024" s="65" t="s">
        <v>249</v>
      </c>
      <c r="O1024" s="65" t="e">
        <v>#N/A</v>
      </c>
    </row>
    <row r="1025" spans="1:16" s="65" customFormat="1" x14ac:dyDescent="0.25">
      <c r="A1025" s="287" t="s">
        <v>697</v>
      </c>
      <c r="B1025" s="292">
        <v>18</v>
      </c>
      <c r="C1025" s="65">
        <v>24</v>
      </c>
      <c r="D1025" s="65" t="s">
        <v>50</v>
      </c>
      <c r="H1025" s="65">
        <v>0</v>
      </c>
      <c r="M1025" s="65" t="s">
        <v>13</v>
      </c>
      <c r="N1025" s="65" t="s">
        <v>249</v>
      </c>
      <c r="O1025" s="65" t="e">
        <v>#N/A</v>
      </c>
    </row>
    <row r="1026" spans="1:16" s="65" customFormat="1" x14ac:dyDescent="0.25">
      <c r="A1026" s="287" t="s">
        <v>697</v>
      </c>
      <c r="B1026" s="292">
        <v>18</v>
      </c>
      <c r="C1026" s="65">
        <v>25</v>
      </c>
      <c r="D1026" s="65" t="s">
        <v>50</v>
      </c>
      <c r="H1026" s="65">
        <v>0</v>
      </c>
      <c r="M1026" s="65" t="s">
        <v>13</v>
      </c>
      <c r="N1026" s="65" t="s">
        <v>249</v>
      </c>
      <c r="O1026" s="65" t="e">
        <v>#N/A</v>
      </c>
    </row>
    <row r="1027" spans="1:16" s="65" customFormat="1" x14ac:dyDescent="0.25">
      <c r="A1027" s="287" t="s">
        <v>697</v>
      </c>
      <c r="B1027" s="292">
        <v>18</v>
      </c>
      <c r="C1027" s="65">
        <v>26</v>
      </c>
      <c r="D1027" s="65" t="s">
        <v>50</v>
      </c>
      <c r="H1027" s="65">
        <v>0</v>
      </c>
      <c r="M1027" s="65" t="s">
        <v>13</v>
      </c>
      <c r="N1027" s="65" t="s">
        <v>249</v>
      </c>
      <c r="O1027" s="65" t="e">
        <v>#N/A</v>
      </c>
    </row>
    <row r="1028" spans="1:16" s="65" customFormat="1" x14ac:dyDescent="0.25">
      <c r="A1028" s="287" t="s">
        <v>697</v>
      </c>
      <c r="B1028" s="292">
        <v>18</v>
      </c>
      <c r="C1028" s="65">
        <v>27</v>
      </c>
      <c r="D1028" s="65" t="s">
        <v>50</v>
      </c>
      <c r="H1028" s="65">
        <v>0</v>
      </c>
      <c r="M1028" s="65" t="s">
        <v>13</v>
      </c>
      <c r="N1028" s="65" t="s">
        <v>249</v>
      </c>
      <c r="O1028" s="65" t="e">
        <v>#N/A</v>
      </c>
    </row>
    <row r="1029" spans="1:16" s="78" customFormat="1" ht="15" customHeight="1" x14ac:dyDescent="0.25">
      <c r="A1029" s="78" t="s">
        <v>817</v>
      </c>
      <c r="B1029" s="295"/>
      <c r="C1029" s="78">
        <v>1</v>
      </c>
      <c r="D1029" s="78">
        <v>3</v>
      </c>
      <c r="E1029" s="78">
        <v>2</v>
      </c>
      <c r="F1029" s="78">
        <v>5</v>
      </c>
      <c r="G1029" s="78">
        <v>9</v>
      </c>
      <c r="H1029" s="78">
        <v>1</v>
      </c>
      <c r="K1029" s="78" t="s">
        <v>210</v>
      </c>
      <c r="L1029" s="78" t="s">
        <v>797</v>
      </c>
      <c r="M1029" s="78" t="s">
        <v>13</v>
      </c>
      <c r="N1029" s="78" t="s">
        <v>249</v>
      </c>
      <c r="O1029" s="78" t="e">
        <v>#N/A</v>
      </c>
      <c r="P1029" s="78" t="s">
        <v>818</v>
      </c>
    </row>
    <row r="1030" spans="1:16" s="78" customFormat="1" x14ac:dyDescent="0.25">
      <c r="A1030" s="78" t="s">
        <v>817</v>
      </c>
      <c r="B1030" s="295"/>
      <c r="C1030" s="78">
        <v>2</v>
      </c>
      <c r="D1030" s="78">
        <v>3</v>
      </c>
      <c r="E1030" s="78">
        <v>2</v>
      </c>
      <c r="F1030" s="78">
        <v>6</v>
      </c>
      <c r="G1030" s="78">
        <v>6</v>
      </c>
      <c r="H1030" s="78">
        <v>0</v>
      </c>
      <c r="K1030" s="78" t="s">
        <v>786</v>
      </c>
      <c r="L1030" s="78" t="s">
        <v>798</v>
      </c>
      <c r="M1030" s="78" t="s">
        <v>13</v>
      </c>
      <c r="N1030" s="78" t="s">
        <v>249</v>
      </c>
      <c r="O1030" s="78" t="e">
        <v>#N/A</v>
      </c>
    </row>
    <row r="1031" spans="1:16" s="78" customFormat="1" x14ac:dyDescent="0.25">
      <c r="A1031" s="78" t="s">
        <v>817</v>
      </c>
      <c r="B1031" s="295"/>
      <c r="C1031" s="78">
        <v>3</v>
      </c>
      <c r="D1031" s="78">
        <v>3</v>
      </c>
      <c r="E1031" s="78">
        <v>2</v>
      </c>
      <c r="F1031" s="78">
        <v>6</v>
      </c>
      <c r="G1031" s="78">
        <v>9</v>
      </c>
      <c r="H1031" s="78">
        <v>0</v>
      </c>
      <c r="K1031" s="78" t="s">
        <v>786</v>
      </c>
      <c r="L1031" s="78" t="s">
        <v>798</v>
      </c>
      <c r="M1031" s="78" t="s">
        <v>13</v>
      </c>
      <c r="N1031" s="78" t="s">
        <v>249</v>
      </c>
      <c r="O1031" s="78" t="e">
        <v>#N/A</v>
      </c>
    </row>
    <row r="1032" spans="1:16" s="78" customFormat="1" x14ac:dyDescent="0.25">
      <c r="A1032" s="78" t="s">
        <v>817</v>
      </c>
      <c r="B1032" s="295"/>
      <c r="C1032" s="78">
        <v>4</v>
      </c>
      <c r="D1032" s="78">
        <v>3</v>
      </c>
      <c r="E1032" s="78">
        <v>2</v>
      </c>
      <c r="F1032" s="78">
        <v>9</v>
      </c>
      <c r="G1032" s="78">
        <v>9</v>
      </c>
      <c r="H1032" s="78">
        <v>0</v>
      </c>
      <c r="K1032" s="78" t="s">
        <v>786</v>
      </c>
      <c r="L1032" s="78" t="s">
        <v>799</v>
      </c>
      <c r="M1032" s="78" t="s">
        <v>13</v>
      </c>
      <c r="N1032" s="78" t="s">
        <v>249</v>
      </c>
      <c r="O1032" s="78" t="e">
        <v>#N/A</v>
      </c>
    </row>
    <row r="1033" spans="1:16" s="78" customFormat="1" x14ac:dyDescent="0.25">
      <c r="A1033" s="78" t="s">
        <v>817</v>
      </c>
      <c r="B1033" s="295"/>
      <c r="C1033" s="78">
        <v>5</v>
      </c>
      <c r="D1033" s="78">
        <v>3</v>
      </c>
      <c r="E1033" s="78">
        <v>2</v>
      </c>
      <c r="F1033" s="78">
        <v>10</v>
      </c>
      <c r="G1033" s="78">
        <v>10</v>
      </c>
      <c r="H1033" s="78">
        <v>0</v>
      </c>
      <c r="K1033" s="78" t="s">
        <v>786</v>
      </c>
      <c r="L1033" s="78" t="s">
        <v>800</v>
      </c>
      <c r="M1033" s="78" t="s">
        <v>13</v>
      </c>
      <c r="N1033" s="78" t="s">
        <v>249</v>
      </c>
      <c r="O1033" s="78" t="e">
        <v>#N/A</v>
      </c>
    </row>
    <row r="1034" spans="1:16" s="78" customFormat="1" x14ac:dyDescent="0.25">
      <c r="A1034" s="78" t="s">
        <v>817</v>
      </c>
      <c r="B1034" s="295"/>
      <c r="C1034" s="78">
        <v>6</v>
      </c>
      <c r="D1034" s="78">
        <v>3</v>
      </c>
      <c r="E1034" s="78">
        <v>2</v>
      </c>
      <c r="F1034" s="78">
        <v>8</v>
      </c>
      <c r="G1034" s="78">
        <v>9</v>
      </c>
      <c r="H1034" s="78">
        <v>0</v>
      </c>
      <c r="K1034" s="78" t="s">
        <v>786</v>
      </c>
      <c r="L1034" s="78" t="s">
        <v>801</v>
      </c>
      <c r="M1034" s="78" t="s">
        <v>13</v>
      </c>
      <c r="N1034" s="78" t="s">
        <v>249</v>
      </c>
      <c r="O1034" s="78" t="e">
        <v>#N/A</v>
      </c>
    </row>
    <row r="1035" spans="1:16" s="78" customFormat="1" x14ac:dyDescent="0.25">
      <c r="A1035" s="78" t="s">
        <v>817</v>
      </c>
      <c r="B1035" s="295"/>
      <c r="C1035" s="78" t="s">
        <v>491</v>
      </c>
      <c r="D1035" s="78">
        <v>3</v>
      </c>
      <c r="E1035" s="78">
        <v>2</v>
      </c>
      <c r="F1035" s="78">
        <v>7</v>
      </c>
      <c r="G1035" s="78">
        <v>7</v>
      </c>
      <c r="H1035" s="78">
        <v>0</v>
      </c>
      <c r="K1035" s="78" t="s">
        <v>786</v>
      </c>
      <c r="L1035" s="78" t="s">
        <v>802</v>
      </c>
      <c r="M1035" s="78" t="s">
        <v>13</v>
      </c>
      <c r="N1035" s="78" t="s">
        <v>249</v>
      </c>
      <c r="O1035" s="78" t="e">
        <v>#N/A</v>
      </c>
    </row>
    <row r="1036" spans="1:16" s="78" customFormat="1" x14ac:dyDescent="0.25">
      <c r="A1036" s="78" t="s">
        <v>817</v>
      </c>
      <c r="B1036" s="295"/>
      <c r="C1036" s="78">
        <v>7</v>
      </c>
      <c r="D1036" s="78">
        <v>3</v>
      </c>
      <c r="E1036" s="78">
        <v>2</v>
      </c>
      <c r="F1036" s="78">
        <v>8</v>
      </c>
      <c r="G1036" s="78">
        <v>8</v>
      </c>
      <c r="H1036" s="78">
        <v>0</v>
      </c>
      <c r="K1036" s="78" t="s">
        <v>786</v>
      </c>
      <c r="L1036" s="78" t="s">
        <v>801</v>
      </c>
      <c r="M1036" s="78" t="s">
        <v>13</v>
      </c>
      <c r="N1036" s="78" t="s">
        <v>249</v>
      </c>
      <c r="O1036" s="78" t="e">
        <v>#N/A</v>
      </c>
    </row>
    <row r="1037" spans="1:16" s="78" customFormat="1" x14ac:dyDescent="0.25">
      <c r="A1037" s="78" t="s">
        <v>817</v>
      </c>
      <c r="B1037" s="295"/>
      <c r="C1037" s="78">
        <v>8</v>
      </c>
      <c r="D1037" s="78">
        <v>3</v>
      </c>
      <c r="E1037" s="78">
        <v>2</v>
      </c>
      <c r="F1037" s="78">
        <v>9</v>
      </c>
      <c r="G1037" s="78">
        <v>9</v>
      </c>
      <c r="H1037" s="78">
        <v>0</v>
      </c>
      <c r="K1037" s="78" t="s">
        <v>786</v>
      </c>
      <c r="L1037" s="78" t="s">
        <v>799</v>
      </c>
      <c r="M1037" s="78" t="s">
        <v>13</v>
      </c>
      <c r="N1037" s="78" t="s">
        <v>249</v>
      </c>
      <c r="O1037" s="78" t="e">
        <v>#N/A</v>
      </c>
    </row>
    <row r="1038" spans="1:16" s="78" customFormat="1" x14ac:dyDescent="0.25">
      <c r="A1038" s="78" t="s">
        <v>817</v>
      </c>
      <c r="B1038" s="295"/>
      <c r="C1038" s="78">
        <v>9</v>
      </c>
      <c r="D1038" s="78">
        <v>3</v>
      </c>
      <c r="E1038" s="78">
        <v>2</v>
      </c>
      <c r="F1038" s="78">
        <v>7</v>
      </c>
      <c r="G1038" s="78">
        <v>9</v>
      </c>
      <c r="H1038" s="78">
        <v>0</v>
      </c>
      <c r="K1038" s="78" t="s">
        <v>786</v>
      </c>
      <c r="L1038" s="78" t="s">
        <v>802</v>
      </c>
      <c r="M1038" s="78" t="s">
        <v>13</v>
      </c>
      <c r="N1038" s="78" t="s">
        <v>249</v>
      </c>
      <c r="O1038" s="78" t="e">
        <v>#N/A</v>
      </c>
    </row>
    <row r="1039" spans="1:16" s="78" customFormat="1" x14ac:dyDescent="0.25">
      <c r="A1039" s="78" t="s">
        <v>817</v>
      </c>
      <c r="B1039" s="295"/>
      <c r="C1039" s="78">
        <v>10</v>
      </c>
      <c r="D1039" s="78">
        <v>3</v>
      </c>
      <c r="E1039" s="78">
        <v>2</v>
      </c>
      <c r="F1039" s="78">
        <v>4</v>
      </c>
      <c r="G1039" s="78">
        <v>7</v>
      </c>
      <c r="H1039" s="78">
        <v>0</v>
      </c>
      <c r="K1039" s="78" t="s">
        <v>786</v>
      </c>
      <c r="L1039" s="78" t="s">
        <v>803</v>
      </c>
      <c r="M1039" s="78" t="s">
        <v>13</v>
      </c>
      <c r="N1039" s="78" t="s">
        <v>249</v>
      </c>
      <c r="O1039" s="78" t="e">
        <v>#N/A</v>
      </c>
    </row>
    <row r="1040" spans="1:16" s="78" customFormat="1" x14ac:dyDescent="0.25">
      <c r="A1040" s="78" t="s">
        <v>817</v>
      </c>
      <c r="B1040" s="295"/>
      <c r="C1040" s="78">
        <v>11</v>
      </c>
      <c r="D1040" s="78">
        <v>3</v>
      </c>
      <c r="E1040" s="78">
        <v>2</v>
      </c>
      <c r="F1040" s="78">
        <v>6</v>
      </c>
      <c r="G1040" s="78">
        <v>8</v>
      </c>
      <c r="H1040" s="78">
        <v>0</v>
      </c>
      <c r="K1040" s="78" t="s">
        <v>786</v>
      </c>
      <c r="L1040" s="78" t="s">
        <v>798</v>
      </c>
      <c r="M1040" s="78" t="s">
        <v>13</v>
      </c>
      <c r="N1040" s="78" t="s">
        <v>249</v>
      </c>
      <c r="O1040" s="78" t="e">
        <v>#N/A</v>
      </c>
    </row>
    <row r="1041" spans="1:15" s="78" customFormat="1" x14ac:dyDescent="0.25">
      <c r="A1041" s="78" t="s">
        <v>817</v>
      </c>
      <c r="B1041" s="295"/>
      <c r="C1041" s="78">
        <v>12</v>
      </c>
      <c r="D1041" s="78">
        <v>3</v>
      </c>
      <c r="E1041" s="78">
        <v>2</v>
      </c>
      <c r="F1041" s="78">
        <v>5</v>
      </c>
      <c r="G1041" s="78">
        <v>8</v>
      </c>
      <c r="H1041" s="78">
        <v>0</v>
      </c>
      <c r="K1041" s="78" t="s">
        <v>786</v>
      </c>
      <c r="L1041" s="78" t="s">
        <v>797</v>
      </c>
      <c r="M1041" s="78" t="s">
        <v>13</v>
      </c>
      <c r="N1041" s="78" t="s">
        <v>249</v>
      </c>
      <c r="O1041" s="78" t="e">
        <v>#N/A</v>
      </c>
    </row>
    <row r="1042" spans="1:15" s="78" customFormat="1" x14ac:dyDescent="0.25">
      <c r="A1042" s="78" t="s">
        <v>817</v>
      </c>
      <c r="B1042" s="295"/>
      <c r="C1042" s="78">
        <v>13</v>
      </c>
      <c r="D1042" s="78">
        <v>4</v>
      </c>
      <c r="E1042" s="78">
        <v>2</v>
      </c>
      <c r="F1042" s="78">
        <v>10</v>
      </c>
      <c r="G1042" s="78">
        <v>11</v>
      </c>
      <c r="H1042" s="78">
        <v>0</v>
      </c>
      <c r="K1042" s="78" t="s">
        <v>786</v>
      </c>
      <c r="L1042" s="78" t="s">
        <v>800</v>
      </c>
      <c r="M1042" s="78" t="s">
        <v>13</v>
      </c>
      <c r="N1042" s="78" t="s">
        <v>249</v>
      </c>
      <c r="O1042" s="78" t="e">
        <v>#N/A</v>
      </c>
    </row>
    <row r="1043" spans="1:15" s="78" customFormat="1" x14ac:dyDescent="0.25">
      <c r="A1043" s="78" t="s">
        <v>817</v>
      </c>
      <c r="B1043" s="295"/>
      <c r="C1043" s="78">
        <v>14</v>
      </c>
      <c r="D1043" s="78">
        <v>3</v>
      </c>
      <c r="E1043" s="78">
        <v>2</v>
      </c>
      <c r="F1043" s="78">
        <v>6</v>
      </c>
      <c r="G1043" s="78">
        <v>6</v>
      </c>
      <c r="H1043" s="78">
        <v>0</v>
      </c>
      <c r="K1043" s="78" t="s">
        <v>786</v>
      </c>
      <c r="L1043" s="78" t="s">
        <v>798</v>
      </c>
      <c r="M1043" s="78" t="s">
        <v>13</v>
      </c>
      <c r="N1043" s="78" t="s">
        <v>249</v>
      </c>
      <c r="O1043" s="78" t="e">
        <v>#N/A</v>
      </c>
    </row>
    <row r="1044" spans="1:15" s="78" customFormat="1" x14ac:dyDescent="0.25">
      <c r="A1044" s="78" t="s">
        <v>817</v>
      </c>
      <c r="B1044" s="295"/>
      <c r="C1044" s="78">
        <v>15</v>
      </c>
      <c r="D1044" s="78">
        <v>3</v>
      </c>
      <c r="E1044" s="78">
        <v>2</v>
      </c>
      <c r="F1044" s="78">
        <v>7</v>
      </c>
      <c r="G1044" s="78">
        <v>7</v>
      </c>
      <c r="H1044" s="78">
        <v>0</v>
      </c>
      <c r="K1044" s="78" t="s">
        <v>786</v>
      </c>
      <c r="L1044" s="78" t="s">
        <v>802</v>
      </c>
      <c r="M1044" s="78" t="s">
        <v>13</v>
      </c>
      <c r="N1044" s="78" t="s">
        <v>249</v>
      </c>
      <c r="O1044" s="78" t="e">
        <v>#N/A</v>
      </c>
    </row>
    <row r="1045" spans="1:15" s="78" customFormat="1" x14ac:dyDescent="0.25">
      <c r="A1045" s="78" t="s">
        <v>817</v>
      </c>
      <c r="B1045" s="295"/>
      <c r="C1045" s="78">
        <v>17</v>
      </c>
      <c r="D1045" s="78" t="s">
        <v>50</v>
      </c>
      <c r="E1045" s="78">
        <v>0</v>
      </c>
      <c r="F1045" s="78">
        <v>0</v>
      </c>
      <c r="G1045" s="78">
        <v>0</v>
      </c>
      <c r="H1045" s="78">
        <v>0</v>
      </c>
      <c r="K1045" s="78" t="s">
        <v>786</v>
      </c>
      <c r="L1045" s="78" t="s">
        <v>804</v>
      </c>
      <c r="M1045" s="78" t="s">
        <v>13</v>
      </c>
      <c r="N1045" s="78" t="s">
        <v>249</v>
      </c>
      <c r="O1045" s="78" t="e">
        <v>#N/A</v>
      </c>
    </row>
    <row r="1046" spans="1:15" s="78" customFormat="1" x14ac:dyDescent="0.25">
      <c r="A1046" s="78" t="s">
        <v>817</v>
      </c>
      <c r="B1046" s="295"/>
      <c r="C1046" s="78">
        <v>18</v>
      </c>
      <c r="D1046" s="78" t="s">
        <v>50</v>
      </c>
      <c r="E1046" s="78">
        <v>0</v>
      </c>
      <c r="F1046" s="78">
        <v>0</v>
      </c>
      <c r="G1046" s="78">
        <v>0</v>
      </c>
      <c r="H1046" s="78">
        <v>0</v>
      </c>
      <c r="K1046" s="78" t="s">
        <v>786</v>
      </c>
      <c r="L1046" s="78" t="s">
        <v>804</v>
      </c>
      <c r="M1046" s="78" t="s">
        <v>13</v>
      </c>
      <c r="N1046" s="78" t="s">
        <v>249</v>
      </c>
      <c r="O1046" s="78" t="e">
        <v>#N/A</v>
      </c>
    </row>
    <row r="1047" spans="1:15" s="78" customFormat="1" x14ac:dyDescent="0.25">
      <c r="A1047" s="78" t="s">
        <v>817</v>
      </c>
      <c r="B1047" s="295"/>
      <c r="C1047" s="78">
        <v>19</v>
      </c>
      <c r="D1047" s="78" t="s">
        <v>50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786</v>
      </c>
      <c r="L1047" s="78" t="s">
        <v>804</v>
      </c>
      <c r="M1047" s="78" t="s">
        <v>13</v>
      </c>
      <c r="N1047" s="78" t="s">
        <v>249</v>
      </c>
      <c r="O1047" s="78" t="e">
        <v>#N/A</v>
      </c>
    </row>
    <row r="1048" spans="1:15" s="78" customFormat="1" x14ac:dyDescent="0.25">
      <c r="A1048" s="78" t="s">
        <v>817</v>
      </c>
      <c r="B1048" s="295"/>
      <c r="C1048" s="78">
        <v>20</v>
      </c>
      <c r="D1048" s="78" t="s">
        <v>50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786</v>
      </c>
      <c r="L1048" s="78" t="s">
        <v>804</v>
      </c>
      <c r="M1048" s="78" t="s">
        <v>13</v>
      </c>
      <c r="N1048" s="78" t="s">
        <v>249</v>
      </c>
      <c r="O1048" s="78" t="e">
        <v>#N/A</v>
      </c>
    </row>
    <row r="1049" spans="1:15" s="78" customFormat="1" x14ac:dyDescent="0.25">
      <c r="A1049" s="78" t="s">
        <v>817</v>
      </c>
      <c r="B1049" s="295"/>
      <c r="C1049" s="78">
        <v>21</v>
      </c>
      <c r="D1049" s="78" t="s">
        <v>50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786</v>
      </c>
      <c r="L1049" s="78" t="s">
        <v>804</v>
      </c>
      <c r="M1049" s="78" t="s">
        <v>13</v>
      </c>
      <c r="N1049" s="78" t="s">
        <v>249</v>
      </c>
      <c r="O1049" s="78" t="e">
        <v>#N/A</v>
      </c>
    </row>
    <row r="1050" spans="1:15" s="78" customFormat="1" x14ac:dyDescent="0.25">
      <c r="A1050" s="78" t="s">
        <v>817</v>
      </c>
      <c r="B1050" s="295"/>
      <c r="C1050" s="78">
        <v>22</v>
      </c>
      <c r="D1050" s="78" t="s">
        <v>50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786</v>
      </c>
      <c r="L1050" s="78" t="s">
        <v>804</v>
      </c>
      <c r="M1050" s="78" t="s">
        <v>13</v>
      </c>
      <c r="N1050" s="78" t="s">
        <v>249</v>
      </c>
      <c r="O1050" s="78" t="e">
        <v>#N/A</v>
      </c>
    </row>
    <row r="1051" spans="1:15" s="78" customFormat="1" x14ac:dyDescent="0.25">
      <c r="A1051" s="78" t="s">
        <v>817</v>
      </c>
      <c r="B1051" s="295"/>
      <c r="C1051" s="78">
        <v>23</v>
      </c>
      <c r="D1051" s="78" t="s">
        <v>50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786</v>
      </c>
      <c r="L1051" s="78" t="s">
        <v>804</v>
      </c>
      <c r="M1051" s="78" t="s">
        <v>13</v>
      </c>
      <c r="N1051" s="78" t="s">
        <v>249</v>
      </c>
      <c r="O1051" s="78" t="e">
        <v>#N/A</v>
      </c>
    </row>
    <row r="1052" spans="1:15" s="78" customFormat="1" x14ac:dyDescent="0.25">
      <c r="A1052" s="78" t="s">
        <v>817</v>
      </c>
      <c r="B1052" s="295"/>
      <c r="C1052" s="78">
        <v>24</v>
      </c>
      <c r="D1052" s="78" t="s">
        <v>50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786</v>
      </c>
      <c r="L1052" s="78" t="s">
        <v>804</v>
      </c>
      <c r="M1052" s="78" t="s">
        <v>13</v>
      </c>
      <c r="N1052" s="78" t="s">
        <v>249</v>
      </c>
      <c r="O1052" s="78" t="e">
        <v>#N/A</v>
      </c>
    </row>
    <row r="1053" spans="1:15" s="78" customFormat="1" x14ac:dyDescent="0.25">
      <c r="A1053" s="78" t="s">
        <v>817</v>
      </c>
      <c r="B1053" s="295"/>
      <c r="C1053" s="78">
        <v>25</v>
      </c>
      <c r="D1053" s="78" t="s">
        <v>50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786</v>
      </c>
      <c r="L1053" s="78" t="s">
        <v>804</v>
      </c>
      <c r="M1053" s="78" t="s">
        <v>13</v>
      </c>
      <c r="N1053" s="78" t="s">
        <v>249</v>
      </c>
      <c r="O1053" s="78" t="e">
        <v>#N/A</v>
      </c>
    </row>
    <row r="1054" spans="1:15" s="78" customFormat="1" x14ac:dyDescent="0.25">
      <c r="A1054" s="78" t="s">
        <v>817</v>
      </c>
      <c r="B1054" s="295"/>
      <c r="C1054" s="78">
        <v>26</v>
      </c>
      <c r="D1054" s="78" t="s">
        <v>50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786</v>
      </c>
      <c r="L1054" s="78" t="s">
        <v>804</v>
      </c>
      <c r="M1054" s="78" t="s">
        <v>13</v>
      </c>
      <c r="N1054" s="78" t="s">
        <v>249</v>
      </c>
      <c r="O1054" s="78" t="e">
        <v>#N/A</v>
      </c>
    </row>
    <row r="1055" spans="1:15" s="78" customFormat="1" x14ac:dyDescent="0.25">
      <c r="A1055" s="78" t="s">
        <v>817</v>
      </c>
      <c r="B1055" s="295"/>
      <c r="C1055" s="78">
        <v>27</v>
      </c>
      <c r="D1055" s="78" t="s">
        <v>50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786</v>
      </c>
      <c r="L1055" s="78" t="s">
        <v>804</v>
      </c>
      <c r="M1055" s="78" t="s">
        <v>13</v>
      </c>
      <c r="N1055" s="78" t="s">
        <v>249</v>
      </c>
      <c r="O1055" s="78" t="e">
        <v>#N/A</v>
      </c>
    </row>
    <row r="1056" spans="1:15" s="65" customFormat="1" x14ac:dyDescent="0.25">
      <c r="A1056" s="286" t="s">
        <v>253</v>
      </c>
      <c r="B1056" s="286"/>
      <c r="D1056" s="65">
        <v>0.5625</v>
      </c>
      <c r="H1056" s="65">
        <v>1</v>
      </c>
      <c r="I1056" s="65">
        <v>69</v>
      </c>
      <c r="J1056" s="65">
        <v>60</v>
      </c>
      <c r="K1056" s="65" t="s">
        <v>460</v>
      </c>
      <c r="L1056" s="65" t="s">
        <v>549</v>
      </c>
      <c r="M1056" s="65" t="s">
        <v>254</v>
      </c>
      <c r="N1056" s="65" t="s">
        <v>249</v>
      </c>
      <c r="O1056" s="65" t="e">
        <v>#N/A</v>
      </c>
    </row>
    <row r="1057" spans="1:15" s="65" customFormat="1" x14ac:dyDescent="0.25">
      <c r="A1057" s="286" t="s">
        <v>255</v>
      </c>
      <c r="B1057" s="286"/>
      <c r="D1057" s="65">
        <v>-0.4375</v>
      </c>
      <c r="H1057" s="65">
        <v>2</v>
      </c>
      <c r="I1057" s="65">
        <v>56</v>
      </c>
      <c r="J1057" s="65">
        <v>63</v>
      </c>
      <c r="K1057" s="65" t="s">
        <v>787</v>
      </c>
      <c r="L1057" s="65" t="s">
        <v>819</v>
      </c>
      <c r="M1057" s="65" t="s">
        <v>254</v>
      </c>
      <c r="N1057" s="65" t="s">
        <v>249</v>
      </c>
      <c r="O1057" s="65" t="e">
        <v>#N/A</v>
      </c>
    </row>
    <row r="1058" spans="1:15" s="65" customFormat="1" x14ac:dyDescent="0.25">
      <c r="A1058" s="286" t="s">
        <v>256</v>
      </c>
      <c r="B1058" s="286"/>
      <c r="D1058" s="65">
        <v>0.5625</v>
      </c>
      <c r="H1058" s="65">
        <v>1</v>
      </c>
      <c r="I1058" s="65">
        <v>69</v>
      </c>
      <c r="J1058" s="65">
        <v>60</v>
      </c>
      <c r="K1058" s="65" t="s">
        <v>460</v>
      </c>
      <c r="L1058" s="65" t="s">
        <v>549</v>
      </c>
      <c r="M1058" s="65" t="s">
        <v>254</v>
      </c>
      <c r="N1058" s="65" t="s">
        <v>249</v>
      </c>
      <c r="O1058" s="65" t="e">
        <v>#N/A</v>
      </c>
    </row>
    <row r="1059" spans="1:15" s="65" customFormat="1" x14ac:dyDescent="0.25">
      <c r="A1059" s="286" t="s">
        <v>257</v>
      </c>
      <c r="B1059" s="286"/>
      <c r="D1059" s="65">
        <v>-0.4375</v>
      </c>
      <c r="H1059" s="65">
        <v>2</v>
      </c>
      <c r="I1059" s="65">
        <v>56</v>
      </c>
      <c r="J1059" s="65">
        <v>63</v>
      </c>
      <c r="K1059" s="65" t="s">
        <v>787</v>
      </c>
      <c r="L1059" s="65" t="s">
        <v>819</v>
      </c>
      <c r="M1059" s="65" t="s">
        <v>254</v>
      </c>
      <c r="N1059" s="65" t="s">
        <v>249</v>
      </c>
      <c r="O1059" s="65" t="e">
        <v>#N/A</v>
      </c>
    </row>
    <row r="1060" spans="1:15" s="65" customFormat="1" x14ac:dyDescent="0.25">
      <c r="A1060" s="286" t="s">
        <v>258</v>
      </c>
      <c r="B1060" s="286"/>
      <c r="D1060" s="65">
        <v>0.3125</v>
      </c>
      <c r="H1060" s="65">
        <v>1</v>
      </c>
      <c r="I1060" s="65">
        <v>89</v>
      </c>
      <c r="J1060" s="65">
        <v>84</v>
      </c>
      <c r="K1060" s="65" t="s">
        <v>493</v>
      </c>
      <c r="L1060" s="65" t="s">
        <v>571</v>
      </c>
      <c r="M1060" s="65" t="s">
        <v>254</v>
      </c>
      <c r="N1060" s="65" t="s">
        <v>249</v>
      </c>
      <c r="O1060" s="65" t="e">
        <v>#N/A</v>
      </c>
    </row>
    <row r="1061" spans="1:15" s="65" customFormat="1" x14ac:dyDescent="0.25">
      <c r="A1061" s="286" t="s">
        <v>259</v>
      </c>
      <c r="B1061" s="286"/>
      <c r="D1061" s="65">
        <v>-0.375</v>
      </c>
      <c r="H1061" s="65">
        <v>1</v>
      </c>
      <c r="I1061" s="65">
        <v>60</v>
      </c>
      <c r="J1061" s="65">
        <v>66</v>
      </c>
      <c r="K1061" s="65" t="s">
        <v>210</v>
      </c>
      <c r="L1061" s="65" t="s">
        <v>575</v>
      </c>
      <c r="M1061" s="65" t="s">
        <v>254</v>
      </c>
      <c r="N1061" s="65" t="s">
        <v>249</v>
      </c>
      <c r="O1061" s="65" t="e">
        <v>#N/A</v>
      </c>
    </row>
    <row r="1062" spans="1:15" s="65" customFormat="1" x14ac:dyDescent="0.25">
      <c r="A1062" s="286" t="s">
        <v>820</v>
      </c>
      <c r="B1062" s="286"/>
      <c r="D1062" s="65">
        <v>0.4375</v>
      </c>
      <c r="H1062" s="65">
        <v>1</v>
      </c>
      <c r="I1062" s="65">
        <v>58</v>
      </c>
      <c r="J1062" s="65">
        <v>51</v>
      </c>
      <c r="K1062" s="65" t="s">
        <v>438</v>
      </c>
      <c r="L1062" s="65" t="s">
        <v>563</v>
      </c>
      <c r="M1062" s="65" t="s">
        <v>254</v>
      </c>
      <c r="N1062" s="65" t="s">
        <v>249</v>
      </c>
      <c r="O1062" s="65" t="e">
        <v>#N/A</v>
      </c>
    </row>
    <row r="1063" spans="1:15" s="65" customFormat="1" x14ac:dyDescent="0.25">
      <c r="A1063" s="286" t="s">
        <v>821</v>
      </c>
      <c r="B1063" s="286"/>
      <c r="D1063" s="65">
        <v>-0.375</v>
      </c>
      <c r="H1063" s="65">
        <v>2</v>
      </c>
      <c r="I1063" s="65">
        <v>49</v>
      </c>
      <c r="J1063" s="65">
        <v>55</v>
      </c>
      <c r="K1063" s="65" t="s">
        <v>787</v>
      </c>
      <c r="L1063" s="65" t="s">
        <v>565</v>
      </c>
      <c r="M1063" s="65" t="s">
        <v>254</v>
      </c>
      <c r="N1063" s="65" t="s">
        <v>249</v>
      </c>
      <c r="O1063" s="65" t="e">
        <v>#N/A</v>
      </c>
    </row>
    <row r="1064" spans="1:15" s="65" customFormat="1" x14ac:dyDescent="0.25">
      <c r="A1064" s="286" t="s">
        <v>822</v>
      </c>
      <c r="B1064" s="286"/>
      <c r="D1064" s="65">
        <v>0</v>
      </c>
      <c r="H1064" s="65">
        <v>0</v>
      </c>
      <c r="K1064" s="65" t="s">
        <v>786</v>
      </c>
      <c r="L1064" s="65" t="s">
        <v>573</v>
      </c>
      <c r="M1064" s="65" t="s">
        <v>254</v>
      </c>
      <c r="N1064" s="65" t="s">
        <v>249</v>
      </c>
      <c r="O1064" s="65" t="e">
        <v>#N/A</v>
      </c>
    </row>
    <row r="1065" spans="1:15" s="65" customFormat="1" x14ac:dyDescent="0.25">
      <c r="A1065" s="286" t="s">
        <v>823</v>
      </c>
      <c r="B1065" s="286"/>
      <c r="D1065" s="65">
        <v>-0.375</v>
      </c>
      <c r="H1065" s="65">
        <v>1</v>
      </c>
      <c r="I1065" s="65">
        <v>60</v>
      </c>
      <c r="J1065" s="65">
        <v>66</v>
      </c>
      <c r="K1065" s="65" t="s">
        <v>210</v>
      </c>
      <c r="L1065" s="65" t="s">
        <v>575</v>
      </c>
      <c r="M1065" s="65" t="s">
        <v>254</v>
      </c>
      <c r="N1065" s="65" t="s">
        <v>249</v>
      </c>
      <c r="O1065" s="65" t="e">
        <v>#N/A</v>
      </c>
    </row>
    <row r="1066" spans="1:15" s="78" customFormat="1" x14ac:dyDescent="0.25">
      <c r="A1066" s="288" t="s">
        <v>260</v>
      </c>
      <c r="B1066" s="289"/>
      <c r="D1066" s="78" t="e">
        <v>#DIV/0!</v>
      </c>
      <c r="H1066" s="78">
        <v>100</v>
      </c>
      <c r="I1066" s="78" t="e">
        <v>#DIV/0!</v>
      </c>
      <c r="J1066" s="78" t="e">
        <v>#DIV/0!</v>
      </c>
      <c r="K1066" s="78" t="s">
        <v>824</v>
      </c>
      <c r="L1066" s="78" t="e">
        <v>#DIV/0!</v>
      </c>
      <c r="M1066" s="78" t="s">
        <v>254</v>
      </c>
      <c r="N1066" s="78" t="s">
        <v>249</v>
      </c>
      <c r="O1066" s="78" t="e">
        <v>#N/A</v>
      </c>
    </row>
    <row r="1067" spans="1:15" s="78" customFormat="1" x14ac:dyDescent="0.25">
      <c r="A1067" s="289" t="s">
        <v>261</v>
      </c>
      <c r="B1067" s="289"/>
      <c r="D1067" s="78" t="e">
        <v>#DIV/0!</v>
      </c>
      <c r="H1067" s="78">
        <v>100</v>
      </c>
      <c r="I1067" s="78" t="e">
        <v>#DIV/0!</v>
      </c>
      <c r="J1067" s="78" t="e">
        <v>#DIV/0!</v>
      </c>
      <c r="K1067" s="78" t="s">
        <v>824</v>
      </c>
      <c r="L1067" s="78" t="e">
        <v>#DIV/0!</v>
      </c>
      <c r="M1067" s="78" t="s">
        <v>254</v>
      </c>
      <c r="N1067" s="78" t="s">
        <v>249</v>
      </c>
      <c r="O1067" s="78" t="e">
        <v>#N/A</v>
      </c>
    </row>
    <row r="1068" spans="1:15" s="78" customFormat="1" x14ac:dyDescent="0.25">
      <c r="A1068" s="289" t="s">
        <v>262</v>
      </c>
      <c r="B1068" s="289"/>
      <c r="D1068" s="78" t="e">
        <v>#DIV/0!</v>
      </c>
      <c r="H1068" s="78" t="e">
        <v>#DIV/0!</v>
      </c>
      <c r="I1068" s="78" t="e">
        <v>#DIV/0!</v>
      </c>
      <c r="J1068" s="78" t="e">
        <v>#DIV/0!</v>
      </c>
      <c r="K1068" s="78" t="e">
        <v>#DIV/0!</v>
      </c>
      <c r="L1068" s="78" t="e">
        <v>#DIV/0!</v>
      </c>
      <c r="M1068" s="78" t="s">
        <v>254</v>
      </c>
      <c r="N1068" s="78" t="s">
        <v>249</v>
      </c>
      <c r="O1068" s="78" t="e">
        <v>#N/A</v>
      </c>
    </row>
    <row r="1069" spans="1:15" s="78" customFormat="1" x14ac:dyDescent="0.25">
      <c r="A1069" s="289" t="s">
        <v>263</v>
      </c>
      <c r="B1069" s="289"/>
      <c r="D1069" s="78" t="e">
        <v>#DIV/0!</v>
      </c>
      <c r="H1069" s="78" t="e">
        <v>#DIV/0!</v>
      </c>
      <c r="I1069" s="78" t="e">
        <v>#DIV/0!</v>
      </c>
      <c r="J1069" s="78" t="e">
        <v>#DIV/0!</v>
      </c>
      <c r="K1069" s="78" t="e">
        <v>#DIV/0!</v>
      </c>
      <c r="L1069" s="78" t="e">
        <v>#DIV/0!</v>
      </c>
      <c r="M1069" s="78" t="s">
        <v>254</v>
      </c>
      <c r="N1069" s="78" t="s">
        <v>249</v>
      </c>
      <c r="O1069" s="78" t="e">
        <v>#N/A</v>
      </c>
    </row>
    <row r="1070" spans="1:15" s="78" customFormat="1" x14ac:dyDescent="0.25">
      <c r="A1070" s="289" t="s">
        <v>264</v>
      </c>
      <c r="B1070" s="289"/>
      <c r="D1070" s="78" t="e">
        <v>#DIV/0!</v>
      </c>
      <c r="H1070" s="78" t="e">
        <v>#DIV/0!</v>
      </c>
      <c r="I1070" s="78" t="e">
        <v>#DIV/0!</v>
      </c>
      <c r="J1070" s="78" t="e">
        <v>#DIV/0!</v>
      </c>
      <c r="K1070" s="78" t="e">
        <v>#DIV/0!</v>
      </c>
      <c r="L1070" s="78" t="e">
        <v>#DIV/0!</v>
      </c>
      <c r="M1070" s="78" t="s">
        <v>254</v>
      </c>
      <c r="N1070" s="78" t="s">
        <v>249</v>
      </c>
      <c r="O1070" s="78" t="e">
        <v>#N/A</v>
      </c>
    </row>
    <row r="1071" spans="1:15" s="78" customFormat="1" x14ac:dyDescent="0.25">
      <c r="A1071" s="289" t="s">
        <v>265</v>
      </c>
      <c r="B1071" s="289"/>
      <c r="D1071" s="78" t="e">
        <v>#DIV/0!</v>
      </c>
      <c r="H1071" s="78" t="e">
        <v>#DIV/0!</v>
      </c>
      <c r="I1071" s="78" t="e">
        <v>#DIV/0!</v>
      </c>
      <c r="J1071" s="78" t="e">
        <v>#DIV/0!</v>
      </c>
      <c r="K1071" s="78" t="e">
        <v>#DIV/0!</v>
      </c>
      <c r="L1071" s="78" t="e">
        <v>#DIV/0!</v>
      </c>
      <c r="M1071" s="78" t="s">
        <v>254</v>
      </c>
      <c r="N1071" s="78" t="s">
        <v>249</v>
      </c>
      <c r="O1071" s="78" t="e">
        <v>#N/A</v>
      </c>
    </row>
    <row r="1072" spans="1:15" s="78" customFormat="1" x14ac:dyDescent="0.25">
      <c r="A1072" s="289" t="s">
        <v>825</v>
      </c>
      <c r="B1072" s="289"/>
      <c r="D1072" s="78" t="e">
        <v>#DIV/0!</v>
      </c>
      <c r="H1072" s="78" t="e">
        <v>#DIV/0!</v>
      </c>
      <c r="I1072" s="78" t="e">
        <v>#DIV/0!</v>
      </c>
      <c r="J1072" s="78" t="e">
        <v>#DIV/0!</v>
      </c>
      <c r="K1072" s="78" t="e">
        <v>#DIV/0!</v>
      </c>
      <c r="L1072" s="78" t="e">
        <v>#DIV/0!</v>
      </c>
      <c r="M1072" s="78" t="s">
        <v>254</v>
      </c>
      <c r="N1072" s="78" t="s">
        <v>249</v>
      </c>
      <c r="O1072" s="78" t="e">
        <v>#N/A</v>
      </c>
    </row>
    <row r="1073" spans="1:15" s="78" customFormat="1" x14ac:dyDescent="0.25">
      <c r="A1073" s="289" t="s">
        <v>826</v>
      </c>
      <c r="B1073" s="289"/>
      <c r="D1073" s="78" t="e">
        <v>#DIV/0!</v>
      </c>
      <c r="H1073" s="78" t="e">
        <v>#DIV/0!</v>
      </c>
      <c r="I1073" s="78" t="e">
        <v>#DIV/0!</v>
      </c>
      <c r="J1073" s="78" t="e">
        <v>#DIV/0!</v>
      </c>
      <c r="K1073" s="78" t="e">
        <v>#DIV/0!</v>
      </c>
      <c r="L1073" s="78" t="e">
        <v>#DIV/0!</v>
      </c>
      <c r="M1073" s="78" t="s">
        <v>254</v>
      </c>
      <c r="N1073" s="78" t="s">
        <v>249</v>
      </c>
      <c r="O1073" s="78" t="e">
        <v>#N/A</v>
      </c>
    </row>
    <row r="1074" spans="1:15" s="78" customFormat="1" x14ac:dyDescent="0.25">
      <c r="A1074" s="289" t="s">
        <v>827</v>
      </c>
      <c r="B1074" s="289"/>
      <c r="D1074" s="78" t="e">
        <v>#DIV/0!</v>
      </c>
      <c r="H1074" s="78" t="e">
        <v>#DIV/0!</v>
      </c>
      <c r="I1074" s="78" t="e">
        <v>#DIV/0!</v>
      </c>
      <c r="J1074" s="78" t="e">
        <v>#DIV/0!</v>
      </c>
      <c r="K1074" s="78" t="e">
        <v>#DIV/0!</v>
      </c>
      <c r="L1074" s="78" t="e">
        <v>#DIV/0!</v>
      </c>
      <c r="M1074" s="78" t="s">
        <v>254</v>
      </c>
      <c r="N1074" s="78" t="s">
        <v>249</v>
      </c>
      <c r="O1074" s="78" t="e">
        <v>#N/A</v>
      </c>
    </row>
    <row r="1075" spans="1:15" s="78" customFormat="1" x14ac:dyDescent="0.25">
      <c r="A1075" s="289" t="s">
        <v>828</v>
      </c>
      <c r="B1075" s="289"/>
      <c r="D1075" s="78" t="e">
        <v>#DIV/0!</v>
      </c>
      <c r="H1075" s="78" t="e">
        <v>#DIV/0!</v>
      </c>
      <c r="I1075" s="78" t="e">
        <v>#DIV/0!</v>
      </c>
      <c r="J1075" s="78" t="e">
        <v>#DIV/0!</v>
      </c>
      <c r="K1075" s="78" t="e">
        <v>#DIV/0!</v>
      </c>
      <c r="L1075" s="78" t="e">
        <v>#DIV/0!</v>
      </c>
      <c r="M1075" s="78" t="s">
        <v>254</v>
      </c>
      <c r="N1075" s="78" t="s">
        <v>249</v>
      </c>
      <c r="O1075" s="78" t="e">
        <v>#N/A</v>
      </c>
    </row>
    <row r="1076" spans="1:15" s="65" customFormat="1" x14ac:dyDescent="0.25">
      <c r="A1076" s="286" t="s">
        <v>266</v>
      </c>
      <c r="B1076" s="286"/>
      <c r="D1076" s="65" t="e">
        <v>#DIV/0!</v>
      </c>
      <c r="H1076" s="65">
        <v>100</v>
      </c>
      <c r="I1076" s="65" t="e">
        <v>#DIV/0!</v>
      </c>
      <c r="J1076" s="65" t="e">
        <v>#DIV/0!</v>
      </c>
      <c r="K1076" s="65" t="s">
        <v>824</v>
      </c>
      <c r="L1076" s="65" t="e">
        <v>#DIV/0!</v>
      </c>
      <c r="M1076" s="65" t="s">
        <v>254</v>
      </c>
      <c r="N1076" s="65" t="s">
        <v>249</v>
      </c>
      <c r="O1076" s="65" t="e">
        <v>#N/A</v>
      </c>
    </row>
    <row r="1077" spans="1:15" s="65" customFormat="1" x14ac:dyDescent="0.25">
      <c r="A1077" s="286" t="s">
        <v>267</v>
      </c>
      <c r="B1077" s="286"/>
      <c r="D1077" s="65" t="e">
        <v>#DIV/0!</v>
      </c>
      <c r="H1077" s="65">
        <v>100</v>
      </c>
      <c r="I1077" s="65" t="e">
        <v>#DIV/0!</v>
      </c>
      <c r="J1077" s="65" t="e">
        <v>#DIV/0!</v>
      </c>
      <c r="K1077" s="65" t="s">
        <v>824</v>
      </c>
      <c r="L1077" s="65" t="e">
        <v>#DIV/0!</v>
      </c>
      <c r="M1077" s="65" t="s">
        <v>254</v>
      </c>
      <c r="N1077" s="65" t="s">
        <v>249</v>
      </c>
      <c r="O1077" s="65" t="e">
        <v>#N/A</v>
      </c>
    </row>
    <row r="1078" spans="1:15" s="65" customFormat="1" x14ac:dyDescent="0.25">
      <c r="A1078" s="286" t="s">
        <v>268</v>
      </c>
      <c r="B1078" s="286"/>
      <c r="D1078" s="65" t="e">
        <v>#DIV/0!</v>
      </c>
      <c r="H1078" s="65" t="e">
        <v>#DIV/0!</v>
      </c>
      <c r="I1078" s="65" t="e">
        <v>#DIV/0!</v>
      </c>
      <c r="J1078" s="65" t="e">
        <v>#DIV/0!</v>
      </c>
      <c r="K1078" s="65" t="e">
        <v>#DIV/0!</v>
      </c>
      <c r="L1078" s="65" t="e">
        <v>#DIV/0!</v>
      </c>
      <c r="M1078" s="65" t="s">
        <v>254</v>
      </c>
      <c r="N1078" s="65" t="s">
        <v>249</v>
      </c>
      <c r="O1078" s="65" t="e">
        <v>#N/A</v>
      </c>
    </row>
    <row r="1079" spans="1:15" s="65" customFormat="1" x14ac:dyDescent="0.25">
      <c r="A1079" s="286" t="s">
        <v>269</v>
      </c>
      <c r="B1079" s="286"/>
      <c r="D1079" s="65" t="e">
        <v>#DIV/0!</v>
      </c>
      <c r="H1079" s="65" t="e">
        <v>#DIV/0!</v>
      </c>
      <c r="I1079" s="65" t="e">
        <v>#DIV/0!</v>
      </c>
      <c r="J1079" s="65" t="e">
        <v>#DIV/0!</v>
      </c>
      <c r="K1079" s="65" t="e">
        <v>#DIV/0!</v>
      </c>
      <c r="L1079" s="65" t="e">
        <v>#DIV/0!</v>
      </c>
      <c r="M1079" s="65" t="s">
        <v>254</v>
      </c>
      <c r="N1079" s="65" t="s">
        <v>249</v>
      </c>
      <c r="O1079" s="65" t="e">
        <v>#N/A</v>
      </c>
    </row>
    <row r="1080" spans="1:15" s="65" customFormat="1" x14ac:dyDescent="0.25">
      <c r="A1080" s="286" t="s">
        <v>270</v>
      </c>
      <c r="B1080" s="286"/>
      <c r="D1080" s="65" t="e">
        <v>#DIV/0!</v>
      </c>
      <c r="H1080" s="65" t="e">
        <v>#DIV/0!</v>
      </c>
      <c r="I1080" s="65" t="e">
        <v>#DIV/0!</v>
      </c>
      <c r="J1080" s="65" t="e">
        <v>#DIV/0!</v>
      </c>
      <c r="K1080" s="65" t="e">
        <v>#DIV/0!</v>
      </c>
      <c r="L1080" s="65" t="e">
        <v>#DIV/0!</v>
      </c>
      <c r="M1080" s="65" t="s">
        <v>254</v>
      </c>
      <c r="N1080" s="65" t="s">
        <v>249</v>
      </c>
      <c r="O1080" s="65" t="e">
        <v>#N/A</v>
      </c>
    </row>
    <row r="1081" spans="1:15" s="65" customFormat="1" x14ac:dyDescent="0.25">
      <c r="A1081" s="286" t="s">
        <v>271</v>
      </c>
      <c r="B1081" s="286"/>
      <c r="D1081" s="65" t="e">
        <v>#DIV/0!</v>
      </c>
      <c r="H1081" s="65" t="e">
        <v>#DIV/0!</v>
      </c>
      <c r="I1081" s="65" t="e">
        <v>#DIV/0!</v>
      </c>
      <c r="J1081" s="65" t="e">
        <v>#DIV/0!</v>
      </c>
      <c r="K1081" s="65" t="e">
        <v>#DIV/0!</v>
      </c>
      <c r="L1081" s="65" t="e">
        <v>#DIV/0!</v>
      </c>
      <c r="M1081" s="65" t="s">
        <v>254</v>
      </c>
      <c r="N1081" s="65" t="s">
        <v>249</v>
      </c>
      <c r="O1081" s="65" t="e">
        <v>#N/A</v>
      </c>
    </row>
    <row r="1082" spans="1:15" s="65" customFormat="1" x14ac:dyDescent="0.25">
      <c r="A1082" s="286" t="s">
        <v>829</v>
      </c>
      <c r="B1082" s="286"/>
      <c r="D1082" s="65" t="e">
        <v>#DIV/0!</v>
      </c>
      <c r="H1082" s="65" t="e">
        <v>#DIV/0!</v>
      </c>
      <c r="I1082" s="65" t="e">
        <v>#DIV/0!</v>
      </c>
      <c r="J1082" s="65" t="e">
        <v>#DIV/0!</v>
      </c>
      <c r="K1082" s="65" t="e">
        <v>#DIV/0!</v>
      </c>
      <c r="L1082" s="65" t="e">
        <v>#DIV/0!</v>
      </c>
      <c r="M1082" s="65" t="s">
        <v>254</v>
      </c>
      <c r="N1082" s="65" t="s">
        <v>249</v>
      </c>
      <c r="O1082" s="65" t="e">
        <v>#N/A</v>
      </c>
    </row>
    <row r="1083" spans="1:15" s="65" customFormat="1" x14ac:dyDescent="0.25">
      <c r="A1083" s="286" t="s">
        <v>830</v>
      </c>
      <c r="B1083" s="286"/>
      <c r="D1083" s="65" t="e">
        <v>#DIV/0!</v>
      </c>
      <c r="H1083" s="65" t="e">
        <v>#DIV/0!</v>
      </c>
      <c r="I1083" s="65" t="e">
        <v>#DIV/0!</v>
      </c>
      <c r="J1083" s="65" t="e">
        <v>#DIV/0!</v>
      </c>
      <c r="K1083" s="65" t="e">
        <v>#DIV/0!</v>
      </c>
      <c r="L1083" s="65" t="e">
        <v>#DIV/0!</v>
      </c>
      <c r="M1083" s="65" t="s">
        <v>254</v>
      </c>
      <c r="N1083" s="65" t="s">
        <v>249</v>
      </c>
      <c r="O1083" s="65" t="e">
        <v>#N/A</v>
      </c>
    </row>
    <row r="1084" spans="1:15" s="65" customFormat="1" x14ac:dyDescent="0.25">
      <c r="A1084" s="286" t="s">
        <v>831</v>
      </c>
      <c r="B1084" s="286"/>
      <c r="D1084" s="65" t="e">
        <v>#DIV/0!</v>
      </c>
      <c r="H1084" s="65" t="e">
        <v>#DIV/0!</v>
      </c>
      <c r="I1084" s="65" t="e">
        <v>#DIV/0!</v>
      </c>
      <c r="J1084" s="65" t="e">
        <v>#DIV/0!</v>
      </c>
      <c r="K1084" s="65" t="e">
        <v>#DIV/0!</v>
      </c>
      <c r="L1084" s="65" t="e">
        <v>#DIV/0!</v>
      </c>
      <c r="M1084" s="65" t="s">
        <v>254</v>
      </c>
      <c r="N1084" s="65" t="s">
        <v>249</v>
      </c>
      <c r="O1084" s="65" t="e">
        <v>#N/A</v>
      </c>
    </row>
    <row r="1085" spans="1:15" s="65" customFormat="1" x14ac:dyDescent="0.25">
      <c r="A1085" s="286" t="s">
        <v>832</v>
      </c>
      <c r="B1085" s="286"/>
      <c r="D1085" s="65" t="e">
        <v>#DIV/0!</v>
      </c>
      <c r="H1085" s="65" t="e">
        <v>#DIV/0!</v>
      </c>
      <c r="I1085" s="65" t="e">
        <v>#DIV/0!</v>
      </c>
      <c r="J1085" s="65" t="e">
        <v>#DIV/0!</v>
      </c>
      <c r="K1085" s="65" t="e">
        <v>#DIV/0!</v>
      </c>
      <c r="L1085" s="65" t="e">
        <v>#DIV/0!</v>
      </c>
      <c r="M1085" s="65" t="s">
        <v>254</v>
      </c>
      <c r="N1085" s="65" t="s">
        <v>249</v>
      </c>
      <c r="O1085" s="65" t="e">
        <v>#N/A</v>
      </c>
    </row>
    <row r="1086" spans="1:15" s="78" customFormat="1" x14ac:dyDescent="0.25">
      <c r="A1086" s="289" t="s">
        <v>272</v>
      </c>
      <c r="B1086" s="289"/>
      <c r="D1086" s="78">
        <v>47</v>
      </c>
      <c r="F1086" s="78">
        <v>47</v>
      </c>
      <c r="H1086" s="78">
        <v>2</v>
      </c>
      <c r="K1086" s="78" t="s">
        <v>787</v>
      </c>
      <c r="L1086" s="78" t="s">
        <v>550</v>
      </c>
      <c r="M1086" s="78" t="s">
        <v>254</v>
      </c>
      <c r="N1086" s="78" t="s">
        <v>249</v>
      </c>
      <c r="O1086" s="78" t="e">
        <v>#N/A</v>
      </c>
    </row>
    <row r="1087" spans="1:15" s="78" customFormat="1" x14ac:dyDescent="0.25">
      <c r="A1087" s="289" t="s">
        <v>273</v>
      </c>
      <c r="B1087" s="289"/>
      <c r="D1087" s="78">
        <v>46</v>
      </c>
      <c r="F1087" s="78">
        <v>46</v>
      </c>
      <c r="H1087" s="78">
        <v>1</v>
      </c>
      <c r="K1087" s="78" t="s">
        <v>9</v>
      </c>
      <c r="L1087" s="78" t="s">
        <v>551</v>
      </c>
      <c r="M1087" s="78" t="s">
        <v>254</v>
      </c>
      <c r="N1087" s="78" t="s">
        <v>249</v>
      </c>
      <c r="O1087" s="78" t="e">
        <v>#N/A</v>
      </c>
    </row>
    <row r="1088" spans="1:15" s="78" customFormat="1" x14ac:dyDescent="0.25">
      <c r="A1088" s="289" t="s">
        <v>274</v>
      </c>
      <c r="B1088" s="289"/>
      <c r="F1088" s="78">
        <v>999</v>
      </c>
      <c r="H1088" s="78">
        <v>0</v>
      </c>
      <c r="K1088" s="78" t="s">
        <v>786</v>
      </c>
      <c r="L1088" s="78" t="s">
        <v>552</v>
      </c>
      <c r="M1088" s="78" t="s">
        <v>254</v>
      </c>
      <c r="N1088" s="78" t="s">
        <v>249</v>
      </c>
      <c r="O1088" s="78" t="e">
        <v>#N/A</v>
      </c>
    </row>
    <row r="1089" spans="1:15" s="78" customFormat="1" x14ac:dyDescent="0.25">
      <c r="A1089" s="289" t="s">
        <v>275</v>
      </c>
      <c r="B1089" s="289"/>
      <c r="F1089" s="78">
        <v>999</v>
      </c>
      <c r="H1089" s="78">
        <v>0</v>
      </c>
      <c r="K1089" s="78" t="s">
        <v>786</v>
      </c>
      <c r="L1089" s="78" t="s">
        <v>552</v>
      </c>
      <c r="M1089" s="78" t="s">
        <v>254</v>
      </c>
      <c r="N1089" s="78" t="s">
        <v>249</v>
      </c>
      <c r="O1089" s="78" t="e">
        <v>#N/A</v>
      </c>
    </row>
    <row r="1090" spans="1:15" s="65" customFormat="1" x14ac:dyDescent="0.25">
      <c r="A1090" s="286" t="s">
        <v>284</v>
      </c>
      <c r="B1090" s="286"/>
      <c r="D1090" s="65">
        <v>89</v>
      </c>
      <c r="H1090" s="65">
        <v>1</v>
      </c>
      <c r="L1090" s="65" t="s">
        <v>833</v>
      </c>
      <c r="M1090" s="65" t="s">
        <v>254</v>
      </c>
      <c r="N1090" s="65" t="s">
        <v>249</v>
      </c>
      <c r="O1090" s="65" t="e">
        <v>#N/A</v>
      </c>
    </row>
    <row r="1091" spans="1:15" s="65" customFormat="1" x14ac:dyDescent="0.25">
      <c r="A1091" s="286" t="s">
        <v>285</v>
      </c>
      <c r="B1091" s="286"/>
      <c r="D1091" s="65">
        <v>86</v>
      </c>
      <c r="H1091" s="65">
        <v>1</v>
      </c>
      <c r="L1091" s="65" t="s">
        <v>834</v>
      </c>
      <c r="M1091" s="65" t="s">
        <v>254</v>
      </c>
      <c r="N1091" s="65" t="s">
        <v>249</v>
      </c>
      <c r="O1091" s="65" t="e">
        <v>#N/A</v>
      </c>
    </row>
    <row r="1092" spans="1:15" s="65" customFormat="1" x14ac:dyDescent="0.25">
      <c r="A1092" s="286" t="s">
        <v>286</v>
      </c>
      <c r="B1092" s="286"/>
      <c r="H1092" s="65">
        <v>0</v>
      </c>
      <c r="L1092" s="65" t="s">
        <v>552</v>
      </c>
      <c r="M1092" s="65" t="s">
        <v>254</v>
      </c>
      <c r="N1092" s="65" t="s">
        <v>249</v>
      </c>
      <c r="O1092" s="65" t="e">
        <v>#N/A</v>
      </c>
    </row>
    <row r="1093" spans="1:15" s="65" customFormat="1" x14ac:dyDescent="0.25">
      <c r="A1093" s="286" t="s">
        <v>287</v>
      </c>
      <c r="B1093" s="286"/>
      <c r="H1093" s="65">
        <v>0</v>
      </c>
      <c r="L1093" s="65" t="s">
        <v>552</v>
      </c>
      <c r="M1093" s="65" t="s">
        <v>254</v>
      </c>
      <c r="N1093" s="65" t="s">
        <v>249</v>
      </c>
      <c r="O1093" s="65" t="e">
        <v>#N/A</v>
      </c>
    </row>
    <row r="1094" spans="1:15" s="65" customFormat="1" x14ac:dyDescent="0.25">
      <c r="A1094" s="285" t="s">
        <v>835</v>
      </c>
      <c r="B1094" s="286"/>
      <c r="D1094" s="65">
        <v>58</v>
      </c>
      <c r="H1094" s="65">
        <v>1</v>
      </c>
      <c r="L1094" s="65" t="s">
        <v>567</v>
      </c>
      <c r="M1094" s="65" t="s">
        <v>254</v>
      </c>
      <c r="N1094" s="65" t="s">
        <v>249</v>
      </c>
      <c r="O1094" s="65" t="e">
        <v>#N/A</v>
      </c>
    </row>
    <row r="1095" spans="1:15" s="65" customFormat="1" x14ac:dyDescent="0.25">
      <c r="A1095" s="285" t="s">
        <v>836</v>
      </c>
      <c r="B1095" s="286"/>
      <c r="D1095" s="65">
        <v>57</v>
      </c>
      <c r="H1095" s="65">
        <v>2</v>
      </c>
      <c r="L1095" s="65" t="s">
        <v>568</v>
      </c>
      <c r="M1095" s="65" t="s">
        <v>254</v>
      </c>
      <c r="N1095" s="65" t="s">
        <v>249</v>
      </c>
      <c r="O1095" s="65" t="e">
        <v>#N/A</v>
      </c>
    </row>
    <row r="1096" spans="1:15" s="65" customFormat="1" x14ac:dyDescent="0.25">
      <c r="A1096" s="285" t="s">
        <v>837</v>
      </c>
      <c r="B1096" s="286"/>
      <c r="H1096" s="65">
        <v>0</v>
      </c>
      <c r="L1096" s="65" t="s">
        <v>552</v>
      </c>
      <c r="M1096" s="65" t="s">
        <v>254</v>
      </c>
      <c r="N1096" s="65" t="s">
        <v>249</v>
      </c>
      <c r="O1096" s="65" t="e">
        <v>#N/A</v>
      </c>
    </row>
    <row r="1097" spans="1:15" s="65" customFormat="1" x14ac:dyDescent="0.25">
      <c r="A1097" s="285" t="s">
        <v>838</v>
      </c>
      <c r="B1097" s="286"/>
      <c r="H1097" s="65">
        <v>0</v>
      </c>
      <c r="L1097" s="65" t="s">
        <v>552</v>
      </c>
      <c r="M1097" s="65" t="s">
        <v>254</v>
      </c>
      <c r="N1097" s="65" t="s">
        <v>249</v>
      </c>
      <c r="O1097" s="65" t="e">
        <v>#N/A</v>
      </c>
    </row>
    <row r="1098" spans="1:15" s="65" customFormat="1" x14ac:dyDescent="0.25">
      <c r="A1098" s="285" t="s">
        <v>839</v>
      </c>
      <c r="B1098" s="286"/>
      <c r="D1098" s="65">
        <v>60</v>
      </c>
      <c r="H1098" s="65">
        <v>1</v>
      </c>
      <c r="L1098" s="65" t="s">
        <v>579</v>
      </c>
      <c r="M1098" s="65" t="s">
        <v>254</v>
      </c>
      <c r="N1098" s="65" t="s">
        <v>249</v>
      </c>
      <c r="O1098" s="65" t="e">
        <v>#N/A</v>
      </c>
    </row>
    <row r="1099" spans="1:15" s="65" customFormat="1" x14ac:dyDescent="0.25">
      <c r="A1099" s="285" t="s">
        <v>840</v>
      </c>
      <c r="B1099" s="286"/>
      <c r="D1099" s="65">
        <v>66</v>
      </c>
      <c r="H1099" s="65">
        <v>1</v>
      </c>
      <c r="L1099" s="65" t="s">
        <v>580</v>
      </c>
      <c r="M1099" s="65" t="s">
        <v>254</v>
      </c>
      <c r="N1099" s="65" t="s">
        <v>249</v>
      </c>
      <c r="O1099" s="65" t="e">
        <v>#N/A</v>
      </c>
    </row>
    <row r="1100" spans="1:15" s="65" customFormat="1" x14ac:dyDescent="0.25">
      <c r="A1100" s="285" t="s">
        <v>841</v>
      </c>
      <c r="B1100" s="286"/>
      <c r="H1100" s="65">
        <v>0</v>
      </c>
      <c r="L1100" s="65" t="s">
        <v>552</v>
      </c>
      <c r="M1100" s="65" t="s">
        <v>254</v>
      </c>
      <c r="N1100" s="65" t="s">
        <v>249</v>
      </c>
      <c r="O1100" s="65" t="e">
        <v>#N/A</v>
      </c>
    </row>
    <row r="1101" spans="1:15" s="65" customFormat="1" x14ac:dyDescent="0.25">
      <c r="A1101" s="285" t="s">
        <v>842</v>
      </c>
      <c r="B1101" s="286"/>
      <c r="H1101" s="65">
        <v>0</v>
      </c>
      <c r="L1101" s="65" t="s">
        <v>552</v>
      </c>
      <c r="M1101" s="65" t="s">
        <v>254</v>
      </c>
      <c r="N1101" s="65" t="s">
        <v>249</v>
      </c>
      <c r="O1101" s="65" t="e">
        <v>#N/A</v>
      </c>
    </row>
    <row r="1102" spans="1:15" s="78" customFormat="1" x14ac:dyDescent="0.25">
      <c r="A1102" s="288" t="s">
        <v>290</v>
      </c>
      <c r="B1102" s="289"/>
      <c r="D1102" s="78">
        <v>5</v>
      </c>
      <c r="H1102" s="78">
        <v>2</v>
      </c>
      <c r="L1102" s="78" t="s">
        <v>553</v>
      </c>
      <c r="M1102" s="78" t="s">
        <v>254</v>
      </c>
      <c r="N1102" s="78" t="s">
        <v>249</v>
      </c>
      <c r="O1102" s="78" t="e">
        <v>#N/A</v>
      </c>
    </row>
    <row r="1103" spans="1:15" s="78" customFormat="1" x14ac:dyDescent="0.25">
      <c r="A1103" s="288" t="s">
        <v>291</v>
      </c>
      <c r="B1103" s="289"/>
      <c r="D1103" s="78">
        <v>1</v>
      </c>
      <c r="H1103" s="78">
        <v>2</v>
      </c>
      <c r="L1103" s="78" t="s">
        <v>555</v>
      </c>
      <c r="M1103" s="78" t="s">
        <v>254</v>
      </c>
      <c r="N1103" s="78" t="s">
        <v>249</v>
      </c>
      <c r="O1103" s="78" t="e">
        <v>#N/A</v>
      </c>
    </row>
    <row r="1104" spans="1:15" s="78" customFormat="1" x14ac:dyDescent="0.25">
      <c r="A1104" s="288" t="s">
        <v>292</v>
      </c>
      <c r="B1104" s="289"/>
      <c r="D1104" s="78">
        <v>5</v>
      </c>
      <c r="H1104" s="78">
        <v>1</v>
      </c>
      <c r="L1104" s="78" t="s">
        <v>554</v>
      </c>
      <c r="M1104" s="78" t="s">
        <v>254</v>
      </c>
      <c r="N1104" s="78" t="s">
        <v>249</v>
      </c>
      <c r="O1104" s="78" t="e">
        <v>#N/A</v>
      </c>
    </row>
    <row r="1105" spans="1:15" s="78" customFormat="1" x14ac:dyDescent="0.25">
      <c r="A1105" s="288" t="s">
        <v>293</v>
      </c>
      <c r="B1105" s="289"/>
      <c r="D1105" s="78">
        <v>1</v>
      </c>
      <c r="H1105" s="78">
        <v>1</v>
      </c>
      <c r="L1105" s="78" t="s">
        <v>556</v>
      </c>
      <c r="M1105" s="78" t="s">
        <v>254</v>
      </c>
      <c r="N1105" s="78" t="s">
        <v>249</v>
      </c>
      <c r="O1105" s="78" t="e">
        <v>#N/A</v>
      </c>
    </row>
    <row r="1106" spans="1:15" s="78" customFormat="1" x14ac:dyDescent="0.25">
      <c r="A1106" s="288" t="s">
        <v>294</v>
      </c>
      <c r="B1106" s="289"/>
      <c r="D1106" s="78" t="e">
        <v>#NUM!</v>
      </c>
      <c r="H1106" s="78" t="e">
        <v>#NUM!</v>
      </c>
      <c r="L1106" s="78" t="e">
        <v>#NUM!</v>
      </c>
      <c r="M1106" s="78" t="s">
        <v>254</v>
      </c>
      <c r="N1106" s="78" t="s">
        <v>249</v>
      </c>
      <c r="O1106" s="78" t="e">
        <v>#N/A</v>
      </c>
    </row>
    <row r="1107" spans="1:15" s="78" customFormat="1" x14ac:dyDescent="0.25">
      <c r="A1107" s="288" t="s">
        <v>295</v>
      </c>
      <c r="B1107" s="289"/>
      <c r="D1107" s="78" t="e">
        <v>#NUM!</v>
      </c>
      <c r="H1107" s="78" t="e">
        <v>#NUM!</v>
      </c>
      <c r="L1107" s="78" t="e">
        <v>#NUM!</v>
      </c>
      <c r="M1107" s="78" t="s">
        <v>254</v>
      </c>
      <c r="N1107" s="78" t="s">
        <v>249</v>
      </c>
      <c r="O1107" s="78" t="e">
        <v>#N/A</v>
      </c>
    </row>
    <row r="1108" spans="1:15" s="78" customFormat="1" x14ac:dyDescent="0.25">
      <c r="A1108" s="288" t="s">
        <v>296</v>
      </c>
      <c r="B1108" s="289"/>
      <c r="D1108" s="78" t="e">
        <v>#NUM!</v>
      </c>
      <c r="H1108" s="78" t="e">
        <v>#NUM!</v>
      </c>
      <c r="L1108" s="78" t="e">
        <v>#NUM!</v>
      </c>
      <c r="M1108" s="78" t="s">
        <v>254</v>
      </c>
      <c r="N1108" s="78" t="s">
        <v>249</v>
      </c>
      <c r="O1108" s="78" t="e">
        <v>#N/A</v>
      </c>
    </row>
    <row r="1109" spans="1:15" s="78" customFormat="1" x14ac:dyDescent="0.25">
      <c r="A1109" s="288" t="s">
        <v>297</v>
      </c>
      <c r="B1109" s="289"/>
      <c r="D1109" s="78" t="e">
        <v>#NUM!</v>
      </c>
      <c r="H1109" s="78" t="e">
        <v>#NUM!</v>
      </c>
      <c r="L1109" s="78" t="e">
        <v>#NUM!</v>
      </c>
      <c r="M1109" s="78" t="s">
        <v>254</v>
      </c>
      <c r="N1109" s="78" t="s">
        <v>249</v>
      </c>
      <c r="O1109" s="78" t="e">
        <v>#N/A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7"/>
  <sheetViews>
    <sheetView topLeftCell="A14" workbookViewId="0">
      <selection activeCell="O32" sqref="O32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16</v>
      </c>
    </row>
    <row r="2" spans="1:28" s="65" customFormat="1" x14ac:dyDescent="0.25">
      <c r="A2" s="65" t="s">
        <v>27</v>
      </c>
      <c r="B2" s="65">
        <v>16</v>
      </c>
    </row>
    <row r="3" spans="1:28" s="65" customFormat="1" x14ac:dyDescent="0.25">
      <c r="A3" s="65" t="s">
        <v>28</v>
      </c>
      <c r="B3" s="65">
        <v>0</v>
      </c>
    </row>
    <row r="4" spans="1:28" s="65" customFormat="1" x14ac:dyDescent="0.25">
      <c r="A4" s="65" t="s">
        <v>29</v>
      </c>
      <c r="B4" s="65">
        <v>0</v>
      </c>
    </row>
    <row r="5" spans="1:28" s="65" customFormat="1" x14ac:dyDescent="0.25">
      <c r="A5" s="65" t="s">
        <v>49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51</v>
      </c>
      <c r="B6" s="65">
        <v>16</v>
      </c>
    </row>
    <row r="7" spans="1:28" s="65" customFormat="1" x14ac:dyDescent="0.25">
      <c r="A7" s="65" t="s">
        <v>73</v>
      </c>
      <c r="B7" s="65">
        <v>64</v>
      </c>
      <c r="C7" s="65">
        <v>61</v>
      </c>
      <c r="D7" s="65">
        <v>3</v>
      </c>
      <c r="E7" s="65">
        <v>59</v>
      </c>
      <c r="F7" s="65">
        <v>3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393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 t="s">
        <v>491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15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20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3</v>
      </c>
      <c r="Q10" s="2">
        <v>3</v>
      </c>
      <c r="R10" s="2" t="s">
        <v>50</v>
      </c>
      <c r="S10" s="2" t="s">
        <v>50</v>
      </c>
      <c r="T10" s="2" t="s">
        <v>50</v>
      </c>
      <c r="U10" s="2" t="s">
        <v>50</v>
      </c>
      <c r="V10" s="2" t="s">
        <v>50</v>
      </c>
      <c r="W10" s="2" t="s">
        <v>50</v>
      </c>
      <c r="X10" s="2" t="s">
        <v>50</v>
      </c>
      <c r="Y10" s="2" t="s">
        <v>50</v>
      </c>
      <c r="Z10" s="2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361</v>
      </c>
    </row>
    <row r="17" spans="1:28" s="2" customFormat="1" x14ac:dyDescent="0.25">
      <c r="A17" s="2" t="s">
        <v>369</v>
      </c>
    </row>
    <row r="18" spans="1:28" s="2" customFormat="1" x14ac:dyDescent="0.25">
      <c r="A18" s="2" t="s">
        <v>372</v>
      </c>
    </row>
    <row r="19" spans="1:28" s="2" customFormat="1" x14ac:dyDescent="0.25">
      <c r="A19" s="2" t="s">
        <v>362</v>
      </c>
    </row>
    <row r="20" spans="1:28" s="2" customFormat="1" x14ac:dyDescent="0.25">
      <c r="A20" s="2" t="s">
        <v>363</v>
      </c>
    </row>
    <row r="21" spans="1:28" s="2" customFormat="1" x14ac:dyDescent="0.25">
      <c r="A21" s="2" t="s">
        <v>364</v>
      </c>
    </row>
    <row r="22" spans="1:28" s="2" customFormat="1" x14ac:dyDescent="0.25">
      <c r="A22" s="2" t="s">
        <v>365</v>
      </c>
    </row>
    <row r="23" spans="1:28" s="2" customFormat="1" x14ac:dyDescent="0.25">
      <c r="A23" s="2" t="s">
        <v>371</v>
      </c>
    </row>
    <row r="24" spans="1:28" s="2" customFormat="1" x14ac:dyDescent="0.25">
      <c r="A24" s="2" t="s">
        <v>366</v>
      </c>
    </row>
    <row r="25" spans="1:28" s="2" customFormat="1" x14ac:dyDescent="0.25">
      <c r="A25" s="2" t="s">
        <v>367</v>
      </c>
    </row>
    <row r="26" spans="1:28" s="337" customFormat="1" x14ac:dyDescent="0.25">
      <c r="A26" s="337" t="s">
        <v>368</v>
      </c>
      <c r="B26" s="337">
        <v>57</v>
      </c>
      <c r="C26" s="337">
        <v>97</v>
      </c>
      <c r="D26" s="337">
        <v>93</v>
      </c>
      <c r="E26" s="337">
        <v>64</v>
      </c>
      <c r="F26" s="337">
        <v>58</v>
      </c>
      <c r="G26" s="337">
        <v>88</v>
      </c>
      <c r="H26" s="337">
        <v>65</v>
      </c>
      <c r="I26" s="337">
        <v>88</v>
      </c>
      <c r="J26" s="337">
        <v>40</v>
      </c>
      <c r="K26" s="337">
        <v>54</v>
      </c>
      <c r="L26" s="337">
        <v>94</v>
      </c>
      <c r="M26" s="337">
        <v>157</v>
      </c>
      <c r="N26" s="337">
        <v>48</v>
      </c>
      <c r="O26" s="337">
        <v>124</v>
      </c>
      <c r="Q26" s="337">
        <v>105</v>
      </c>
      <c r="R26" s="337">
        <v>56</v>
      </c>
      <c r="S26" s="337">
        <v>87</v>
      </c>
      <c r="T26" s="337">
        <v>68</v>
      </c>
      <c r="U26" s="337">
        <v>57</v>
      </c>
    </row>
    <row r="27" spans="1:28" s="2" customFormat="1" x14ac:dyDescent="0.25">
      <c r="A27" s="2" t="s">
        <v>370</v>
      </c>
    </row>
    <row r="28" spans="1:28" ht="15" customHeight="1" x14ac:dyDescent="0.25">
      <c r="A28" s="248" t="s">
        <v>124</v>
      </c>
      <c r="B28" s="504" t="s">
        <v>464</v>
      </c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</row>
    <row r="29" spans="1:28" x14ac:dyDescent="0.25">
      <c r="B29" s="505" t="s">
        <v>463</v>
      </c>
      <c r="C29" s="505"/>
      <c r="D29" s="505"/>
      <c r="E29" s="505"/>
      <c r="F29" s="505"/>
      <c r="G29" s="505"/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05"/>
      <c r="V29" s="505"/>
      <c r="W29" s="505"/>
      <c r="X29" s="505"/>
      <c r="Y29" s="505"/>
      <c r="Z29" s="505"/>
      <c r="AA29" s="505"/>
      <c r="AB29" s="505"/>
    </row>
    <row r="30" spans="1:28" x14ac:dyDescent="0.25">
      <c r="A30" s="2" t="s">
        <v>221</v>
      </c>
      <c r="B30" s="2">
        <v>97.8</v>
      </c>
      <c r="C30" s="2"/>
      <c r="D30" s="2"/>
      <c r="E30" s="2"/>
      <c r="F30" s="2"/>
      <c r="G30" s="2"/>
      <c r="H30" s="2"/>
    </row>
    <row r="31" spans="1:28" x14ac:dyDescent="0.25">
      <c r="A31" s="2" t="s">
        <v>222</v>
      </c>
      <c r="B31" s="2">
        <v>977</v>
      </c>
      <c r="J31">
        <v>320.25</v>
      </c>
      <c r="L31">
        <v>2.9375</v>
      </c>
    </row>
    <row r="32" spans="1:28" x14ac:dyDescent="0.25">
      <c r="A32" s="2" t="s">
        <v>309</v>
      </c>
      <c r="B32">
        <v>850</v>
      </c>
      <c r="L32">
        <v>3.03125</v>
      </c>
    </row>
    <row r="33" spans="1:12" x14ac:dyDescent="0.25">
      <c r="A33" s="2" t="s">
        <v>310</v>
      </c>
      <c r="B33">
        <v>600</v>
      </c>
      <c r="L33">
        <v>3.0625</v>
      </c>
    </row>
    <row r="34" spans="1:12" x14ac:dyDescent="0.25">
      <c r="A34" s="2"/>
      <c r="B34" s="2"/>
      <c r="L34">
        <v>3.125</v>
      </c>
    </row>
    <row r="35" spans="1:12" x14ac:dyDescent="0.25">
      <c r="L35">
        <v>3.125</v>
      </c>
    </row>
    <row r="36" spans="1:12" x14ac:dyDescent="0.25">
      <c r="L36" s="2">
        <v>3.125</v>
      </c>
    </row>
    <row r="37" spans="1:12" x14ac:dyDescent="0.25">
      <c r="L37" s="2">
        <v>3.125</v>
      </c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21</v>
      </c>
      <c r="B2" s="2">
        <v>37</v>
      </c>
      <c r="C2" s="2">
        <v>32</v>
      </c>
      <c r="D2" s="2">
        <v>0</v>
      </c>
      <c r="E2" s="2">
        <v>0.17741935483870952</v>
      </c>
      <c r="F2" s="2">
        <v>-4.8387096774193505E-2</v>
      </c>
      <c r="G2" s="2">
        <v>0.90322580645161299</v>
      </c>
      <c r="H2" s="2">
        <v>1.8225806451612905</v>
      </c>
      <c r="I2" s="2">
        <v>2.5483870967741935</v>
      </c>
      <c r="J2" s="2">
        <v>2.9838709677419355</v>
      </c>
      <c r="K2" s="2">
        <v>3.5806451612903225</v>
      </c>
      <c r="L2" s="2">
        <v>4.096774193548387</v>
      </c>
      <c r="M2" s="2">
        <v>4.7741935483870961</v>
      </c>
      <c r="N2" s="2">
        <v>5.854838709677419</v>
      </c>
      <c r="O2" s="2">
        <v>6.241935483870968</v>
      </c>
      <c r="P2" s="2">
        <v>7.080645161290323</v>
      </c>
      <c r="Q2" s="2">
        <v>7.32258064516129</v>
      </c>
      <c r="R2" s="2">
        <v>8.241935483870968</v>
      </c>
      <c r="S2" s="2">
        <v>8.4032258064516121</v>
      </c>
      <c r="T2" s="2">
        <v>8.8548387096774182</v>
      </c>
      <c r="U2" s="2">
        <v>9.0322580645161281</v>
      </c>
      <c r="V2" s="2">
        <v>8.7419354838709662</v>
      </c>
      <c r="W2" s="2">
        <v>9.9516129032258043</v>
      </c>
      <c r="X2" s="2">
        <v>10.951612903225804</v>
      </c>
      <c r="Y2" s="2">
        <v>11.645161290322578</v>
      </c>
      <c r="Z2" s="2">
        <v>12.177419354838708</v>
      </c>
      <c r="AA2" s="2">
        <v>12.58064516129032</v>
      </c>
      <c r="AB2" s="2">
        <v>13.161290322580642</v>
      </c>
      <c r="AC2" s="2">
        <v>13.822580645161288</v>
      </c>
      <c r="AD2" s="2">
        <v>14.75806451612903</v>
      </c>
      <c r="AE2" s="2">
        <v>14.93548387096774</v>
      </c>
      <c r="AF2" s="2">
        <v>15.661290322580644</v>
      </c>
      <c r="AG2" s="2">
        <v>15.919354838709676</v>
      </c>
      <c r="AH2" s="2">
        <v>16.854838709677416</v>
      </c>
      <c r="AI2" s="2">
        <v>16.951612903225804</v>
      </c>
      <c r="AJ2" s="2">
        <v>17.548387096774192</v>
      </c>
      <c r="AK2" s="2" t="e">
        <v>#N/A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32</v>
      </c>
      <c r="D3" s="2">
        <v>0</v>
      </c>
      <c r="E3" s="2">
        <v>1.666666666666667</v>
      </c>
      <c r="F3" s="2">
        <v>2.0000000000000004</v>
      </c>
      <c r="G3" s="2">
        <v>3.0000000000000004</v>
      </c>
      <c r="H3" s="2">
        <v>4.6666666666666679</v>
      </c>
      <c r="I3" s="2">
        <v>6.0000000000000009</v>
      </c>
      <c r="J3" s="2">
        <v>7.6666666666666679</v>
      </c>
      <c r="K3" s="2">
        <v>8.3333333333333339</v>
      </c>
      <c r="L3" s="2">
        <v>8.6666666666666679</v>
      </c>
      <c r="M3" s="2">
        <v>11.333333333333336</v>
      </c>
      <c r="N3" s="2">
        <v>12.666666666666668</v>
      </c>
      <c r="O3" s="2">
        <v>12.666666666666668</v>
      </c>
      <c r="P3" s="2">
        <v>14</v>
      </c>
      <c r="Q3" s="2">
        <v>14.666666666666666</v>
      </c>
      <c r="R3" s="2">
        <v>16.666666666666664</v>
      </c>
      <c r="S3" s="2">
        <v>17.333333333333332</v>
      </c>
      <c r="T3" s="2">
        <v>19</v>
      </c>
      <c r="U3" s="2">
        <v>20</v>
      </c>
      <c r="V3" s="2">
        <v>20.333333333333332</v>
      </c>
      <c r="W3" s="2">
        <v>21.666666666666664</v>
      </c>
      <c r="X3" s="2">
        <v>24.333333333333332</v>
      </c>
      <c r="Y3" s="2">
        <v>26.333333333333332</v>
      </c>
      <c r="Z3" s="2">
        <v>28</v>
      </c>
      <c r="AA3" s="2">
        <v>29.333333333333332</v>
      </c>
      <c r="AB3" s="2">
        <v>31</v>
      </c>
      <c r="AC3" s="2">
        <v>31.666666666666668</v>
      </c>
      <c r="AD3" s="2">
        <v>33.333333333333336</v>
      </c>
      <c r="AE3" s="2">
        <v>33.666666666666671</v>
      </c>
      <c r="AF3" s="2">
        <v>35.000000000000007</v>
      </c>
      <c r="AG3" s="2">
        <v>36.333333333333343</v>
      </c>
      <c r="AH3" s="2">
        <v>37.666666666666679</v>
      </c>
      <c r="AI3" s="2">
        <v>38.000000000000014</v>
      </c>
      <c r="AJ3" s="2">
        <v>39.33333333333335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32</v>
      </c>
      <c r="D4" s="2">
        <v>0</v>
      </c>
      <c r="E4" s="2">
        <v>0.10169491525423746</v>
      </c>
      <c r="F4" s="2">
        <v>-0.15254237288135597</v>
      </c>
      <c r="G4" s="2">
        <v>0.79661016949152552</v>
      </c>
      <c r="H4" s="2">
        <v>1.6779661016949152</v>
      </c>
      <c r="I4" s="2">
        <v>2.3728813559322033</v>
      </c>
      <c r="J4" s="2">
        <v>2.7457627118644066</v>
      </c>
      <c r="K4" s="2">
        <v>3.3389830508474576</v>
      </c>
      <c r="L4" s="2">
        <v>3.8644067796610169</v>
      </c>
      <c r="M4" s="2">
        <v>4.4406779661016946</v>
      </c>
      <c r="N4" s="2">
        <v>5.508474576271186</v>
      </c>
      <c r="O4" s="2">
        <v>5.9152542372881349</v>
      </c>
      <c r="P4" s="2">
        <v>6.7288135593220328</v>
      </c>
      <c r="Q4" s="2">
        <v>6.9491525423728806</v>
      </c>
      <c r="R4" s="2">
        <v>7.8135593220338979</v>
      </c>
      <c r="S4" s="2">
        <v>7.9491525423728806</v>
      </c>
      <c r="T4" s="2">
        <v>8.3389830508474567</v>
      </c>
      <c r="U4" s="2">
        <v>8.4745762711864394</v>
      </c>
      <c r="V4" s="2">
        <v>8.1525423728813546</v>
      </c>
      <c r="W4" s="2">
        <v>9.3559322033898304</v>
      </c>
      <c r="X4" s="2">
        <v>10.271186440677965</v>
      </c>
      <c r="Y4" s="2">
        <v>10.898305084745761</v>
      </c>
      <c r="Z4" s="2">
        <v>11.372881355932202</v>
      </c>
      <c r="AA4" s="2">
        <v>11.728813559322033</v>
      </c>
      <c r="AB4" s="2">
        <v>12.254237288135592</v>
      </c>
      <c r="AC4" s="2">
        <v>12.915254237288135</v>
      </c>
      <c r="AD4" s="2">
        <v>13.813559322033898</v>
      </c>
      <c r="AE4" s="2">
        <v>13.983050847457626</v>
      </c>
      <c r="AF4" s="2">
        <v>14.677966101694913</v>
      </c>
      <c r="AG4" s="2">
        <v>14.881355932203387</v>
      </c>
      <c r="AH4" s="2">
        <v>15.796610169491522</v>
      </c>
      <c r="AI4" s="2">
        <v>15.881355932203387</v>
      </c>
      <c r="AJ4" s="2">
        <v>16.440677966101692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32</v>
      </c>
      <c r="D5" s="2">
        <v>0</v>
      </c>
      <c r="E5" s="2">
        <v>1.666666666666667</v>
      </c>
      <c r="F5" s="2">
        <v>2.0000000000000004</v>
      </c>
      <c r="G5" s="2">
        <v>3.0000000000000004</v>
      </c>
      <c r="H5" s="2">
        <v>4.6666666666666679</v>
      </c>
      <c r="I5" s="2">
        <v>6.0000000000000009</v>
      </c>
      <c r="J5" s="2">
        <v>7.6666666666666679</v>
      </c>
      <c r="K5" s="2">
        <v>8.3333333333333339</v>
      </c>
      <c r="L5" s="2">
        <v>8.6666666666666679</v>
      </c>
      <c r="M5" s="2">
        <v>11.333333333333336</v>
      </c>
      <c r="N5" s="2">
        <v>12.666666666666668</v>
      </c>
      <c r="O5" s="2">
        <v>12.666666666666668</v>
      </c>
      <c r="P5" s="2">
        <v>14</v>
      </c>
      <c r="Q5" s="2">
        <v>14.666666666666666</v>
      </c>
      <c r="R5" s="2">
        <v>16.666666666666664</v>
      </c>
      <c r="S5" s="2">
        <v>17.333333333333332</v>
      </c>
      <c r="T5" s="2">
        <v>19</v>
      </c>
      <c r="U5" s="2">
        <v>20</v>
      </c>
      <c r="V5" s="2">
        <v>20.333333333333332</v>
      </c>
      <c r="W5" s="2">
        <v>21.666666666666664</v>
      </c>
      <c r="X5" s="2">
        <v>24.333333333333332</v>
      </c>
      <c r="Y5" s="2">
        <v>26.333333333333332</v>
      </c>
      <c r="Z5" s="2">
        <v>28</v>
      </c>
      <c r="AA5" s="2">
        <v>29.333333333333332</v>
      </c>
      <c r="AB5" s="2">
        <v>31</v>
      </c>
      <c r="AC5" s="2">
        <v>31.666666666666668</v>
      </c>
      <c r="AD5" s="2">
        <v>33.333333333333336</v>
      </c>
      <c r="AE5" s="2">
        <v>33.666666666666671</v>
      </c>
      <c r="AF5" s="2">
        <v>35.000000000000007</v>
      </c>
      <c r="AG5" s="2">
        <v>36.333333333333343</v>
      </c>
      <c r="AH5" s="2">
        <v>37.666666666666679</v>
      </c>
      <c r="AI5" s="2">
        <v>38.000000000000014</v>
      </c>
      <c r="AJ5" s="2">
        <v>39.33333333333335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32</v>
      </c>
      <c r="D6" s="2">
        <v>0</v>
      </c>
      <c r="E6" s="2">
        <v>-0.36363636363636376</v>
      </c>
      <c r="F6" s="2">
        <v>-1.1818181818181821</v>
      </c>
      <c r="G6" s="2">
        <v>-0.27272727272727293</v>
      </c>
      <c r="H6" s="2">
        <v>-9.0909090909091272E-2</v>
      </c>
      <c r="I6" s="2">
        <v>-4.4408920985006262E-16</v>
      </c>
      <c r="J6" s="2">
        <v>-0.1818181818181821</v>
      </c>
      <c r="K6" s="2">
        <v>9.0909090909090828E-2</v>
      </c>
      <c r="L6" s="2">
        <v>0.27272727272727249</v>
      </c>
      <c r="M6" s="2">
        <v>0.18181818181818166</v>
      </c>
      <c r="N6" s="2">
        <v>0.54545454545454541</v>
      </c>
      <c r="O6" s="2">
        <v>0.72727272727272707</v>
      </c>
      <c r="P6" s="2">
        <v>1</v>
      </c>
      <c r="Q6" s="2">
        <v>1</v>
      </c>
      <c r="R6" s="2">
        <v>0.90909090909090917</v>
      </c>
      <c r="S6" s="2">
        <v>0.63636363636363624</v>
      </c>
      <c r="T6" s="2">
        <v>0.63636363636363624</v>
      </c>
      <c r="U6" s="2">
        <v>0.18181818181818166</v>
      </c>
      <c r="V6" s="2">
        <v>-0.54545454545454541</v>
      </c>
      <c r="W6" s="2">
        <v>9.0909090909090828E-2</v>
      </c>
      <c r="X6" s="2">
        <v>0.54545454545454541</v>
      </c>
      <c r="Y6" s="2">
        <v>0.72727272727272707</v>
      </c>
      <c r="Z6" s="2">
        <v>1</v>
      </c>
      <c r="AA6" s="2">
        <v>1.0909090909090908</v>
      </c>
      <c r="AB6" s="2">
        <v>1.0909090909090908</v>
      </c>
      <c r="AC6" s="2">
        <v>1.2727272727272725</v>
      </c>
      <c r="AD6" s="2">
        <v>1.6363636363636362</v>
      </c>
      <c r="AE6" s="2">
        <v>1.5454545454545454</v>
      </c>
      <c r="AF6" s="2">
        <v>1.7272727272727271</v>
      </c>
      <c r="AG6" s="2">
        <v>1.9090909090909087</v>
      </c>
      <c r="AH6" s="2">
        <v>2.272727272727272</v>
      </c>
      <c r="AI6" s="2">
        <v>1.8181818181818175</v>
      </c>
      <c r="AJ6" s="2">
        <v>1.9090909090909083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32</v>
      </c>
      <c r="D7" s="2">
        <v>0</v>
      </c>
      <c r="E7" s="2">
        <v>1.666666666666667</v>
      </c>
      <c r="F7" s="2">
        <v>2.0000000000000004</v>
      </c>
      <c r="G7" s="2">
        <v>3.0000000000000004</v>
      </c>
      <c r="H7" s="2">
        <v>4.6666666666666679</v>
      </c>
      <c r="I7" s="2">
        <v>6.0000000000000009</v>
      </c>
      <c r="J7" s="2">
        <v>7.6666666666666679</v>
      </c>
      <c r="K7" s="2">
        <v>8.3333333333333339</v>
      </c>
      <c r="L7" s="2">
        <v>8.6666666666666679</v>
      </c>
      <c r="M7" s="2">
        <v>11.333333333333336</v>
      </c>
      <c r="N7" s="2">
        <v>12.666666666666668</v>
      </c>
      <c r="O7" s="2">
        <v>12.666666666666668</v>
      </c>
      <c r="P7" s="2">
        <v>14</v>
      </c>
      <c r="Q7" s="2">
        <v>14.666666666666666</v>
      </c>
      <c r="R7" s="2">
        <v>16.666666666666664</v>
      </c>
      <c r="S7" s="2">
        <v>17.333333333333332</v>
      </c>
      <c r="T7" s="2">
        <v>19</v>
      </c>
      <c r="U7" s="2">
        <v>20</v>
      </c>
      <c r="V7" s="2">
        <v>20.333333333333332</v>
      </c>
      <c r="W7" s="2">
        <v>21.666666666666664</v>
      </c>
      <c r="X7" s="2">
        <v>24.333333333333332</v>
      </c>
      <c r="Y7" s="2">
        <v>26.333333333333332</v>
      </c>
      <c r="Z7" s="2">
        <v>28</v>
      </c>
      <c r="AA7" s="2">
        <v>29.333333333333332</v>
      </c>
      <c r="AB7" s="2">
        <v>31</v>
      </c>
      <c r="AC7" s="2">
        <v>31.666666666666668</v>
      </c>
      <c r="AD7" s="2">
        <v>33.333333333333336</v>
      </c>
      <c r="AE7" s="2">
        <v>33.666666666666671</v>
      </c>
      <c r="AF7" s="2">
        <v>35.000000000000007</v>
      </c>
      <c r="AG7" s="2">
        <v>36.333333333333343</v>
      </c>
      <c r="AH7" s="2">
        <v>37.666666666666679</v>
      </c>
      <c r="AI7" s="2">
        <v>38.000000000000014</v>
      </c>
      <c r="AJ7" s="2">
        <v>39.33333333333335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32</v>
      </c>
      <c r="D8" s="2">
        <v>0</v>
      </c>
      <c r="E8" s="2">
        <v>-0.33333333333333348</v>
      </c>
      <c r="F8" s="2">
        <v>-0.9047619047619051</v>
      </c>
      <c r="G8" s="2">
        <v>-0.14285714285714324</v>
      </c>
      <c r="H8" s="2">
        <v>0.14285714285714235</v>
      </c>
      <c r="I8" s="2">
        <v>0.38095238095238049</v>
      </c>
      <c r="J8" s="2">
        <v>0.47619047619047583</v>
      </c>
      <c r="K8" s="2">
        <v>0.66666666666666652</v>
      </c>
      <c r="L8" s="2">
        <v>0.85714285714285721</v>
      </c>
      <c r="M8" s="2">
        <v>0.85714285714285721</v>
      </c>
      <c r="N8" s="2">
        <v>1.3809523809523809</v>
      </c>
      <c r="O8" s="2">
        <v>1.5238095238095237</v>
      </c>
      <c r="P8" s="2">
        <v>1.9523809523809521</v>
      </c>
      <c r="Q8" s="2">
        <v>1.8095238095238093</v>
      </c>
      <c r="R8" s="2">
        <v>2.0476190476190474</v>
      </c>
      <c r="S8" s="2">
        <v>1.8571428571428568</v>
      </c>
      <c r="T8" s="2">
        <v>1.9523809523809521</v>
      </c>
      <c r="U8" s="2">
        <v>1.7619047619047614</v>
      </c>
      <c r="V8" s="2">
        <v>1.1428571428571423</v>
      </c>
      <c r="W8" s="2">
        <v>1.9047619047619042</v>
      </c>
      <c r="X8" s="2">
        <v>2.5238095238095233</v>
      </c>
      <c r="Y8" s="2">
        <v>2.8095238095238089</v>
      </c>
      <c r="Z8" s="2">
        <v>2.9999999999999996</v>
      </c>
      <c r="AA8" s="2">
        <v>3.1428571428571423</v>
      </c>
      <c r="AB8" s="2">
        <v>3.2857142857142851</v>
      </c>
      <c r="AC8" s="2">
        <v>3.5238095238095233</v>
      </c>
      <c r="AD8" s="2">
        <v>3.9047619047619042</v>
      </c>
      <c r="AE8" s="2">
        <v>3.8095238095238089</v>
      </c>
      <c r="AF8" s="2">
        <v>4.2380952380952372</v>
      </c>
      <c r="AG8" s="2">
        <v>4.4285714285714279</v>
      </c>
      <c r="AH8" s="2">
        <v>4.8095238095238093</v>
      </c>
      <c r="AI8" s="2">
        <v>4.4761904761904763</v>
      </c>
      <c r="AJ8" s="2">
        <v>4.5714285714285712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32</v>
      </c>
      <c r="D9" s="2">
        <v>0</v>
      </c>
      <c r="E9" s="2">
        <v>1.666666666666667</v>
      </c>
      <c r="F9" s="2">
        <v>2.0000000000000004</v>
      </c>
      <c r="G9" s="2">
        <v>3.0000000000000004</v>
      </c>
      <c r="H9" s="2">
        <v>4.6666666666666679</v>
      </c>
      <c r="I9" s="2">
        <v>6.0000000000000009</v>
      </c>
      <c r="J9" s="2">
        <v>7.6666666666666679</v>
      </c>
      <c r="K9" s="2">
        <v>8.3333333333333339</v>
      </c>
      <c r="L9" s="2">
        <v>8.6666666666666679</v>
      </c>
      <c r="M9" s="2">
        <v>11.333333333333336</v>
      </c>
      <c r="N9" s="2">
        <v>12.666666666666668</v>
      </c>
      <c r="O9" s="2">
        <v>12.666666666666668</v>
      </c>
      <c r="P9" s="2">
        <v>14</v>
      </c>
      <c r="Q9" s="2">
        <v>14.666666666666666</v>
      </c>
      <c r="R9" s="2">
        <v>16.666666666666664</v>
      </c>
      <c r="S9" s="2">
        <v>17.333333333333332</v>
      </c>
      <c r="T9" s="2">
        <v>19</v>
      </c>
      <c r="U9" s="2">
        <v>20</v>
      </c>
      <c r="V9" s="2">
        <v>20.333333333333332</v>
      </c>
      <c r="W9" s="2">
        <v>21.666666666666664</v>
      </c>
      <c r="X9" s="2">
        <v>24.333333333333332</v>
      </c>
      <c r="Y9" s="2">
        <v>26.333333333333332</v>
      </c>
      <c r="Z9" s="2">
        <v>28</v>
      </c>
      <c r="AA9" s="2">
        <v>29.333333333333332</v>
      </c>
      <c r="AB9" s="2">
        <v>31</v>
      </c>
      <c r="AC9" s="2">
        <v>31.666666666666668</v>
      </c>
      <c r="AD9" s="2">
        <v>33.333333333333336</v>
      </c>
      <c r="AE9" s="2">
        <v>33.666666666666671</v>
      </c>
      <c r="AF9" s="2">
        <v>35.000000000000007</v>
      </c>
      <c r="AG9" s="2">
        <v>36.333333333333343</v>
      </c>
      <c r="AH9" s="2">
        <v>37.666666666666679</v>
      </c>
      <c r="AI9" s="2">
        <v>38.000000000000014</v>
      </c>
      <c r="AJ9" s="2">
        <v>39.33333333333335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32</v>
      </c>
      <c r="D10" s="2">
        <v>0</v>
      </c>
      <c r="E10" s="2">
        <v>-0.22580645161290303</v>
      </c>
      <c r="F10" s="2">
        <v>-0.61290322580645151</v>
      </c>
      <c r="G10" s="2">
        <v>9.6774193548387011E-2</v>
      </c>
      <c r="H10" s="2">
        <v>0.61290322580645151</v>
      </c>
      <c r="I10" s="2">
        <v>0.90322580645161299</v>
      </c>
      <c r="J10" s="2">
        <v>1.064516129032258</v>
      </c>
      <c r="K10" s="2">
        <v>1.3870967741935485</v>
      </c>
      <c r="L10" s="2">
        <v>1.5806451612903225</v>
      </c>
      <c r="M10" s="2">
        <v>1.838709677419355</v>
      </c>
      <c r="N10" s="2">
        <v>2.5161290322580645</v>
      </c>
      <c r="O10" s="2">
        <v>2.6451612903225805</v>
      </c>
      <c r="P10" s="2">
        <v>3.161290322580645</v>
      </c>
      <c r="Q10" s="2">
        <v>3.129032258064516</v>
      </c>
      <c r="R10" s="2">
        <v>3.4516129032258061</v>
      </c>
      <c r="S10" s="2">
        <v>3.225806451612903</v>
      </c>
      <c r="T10" s="2">
        <v>3.354838709677419</v>
      </c>
      <c r="U10" s="2">
        <v>3.225806451612903</v>
      </c>
      <c r="V10" s="2">
        <v>2.6451612903225805</v>
      </c>
      <c r="W10" s="2">
        <v>3.4516129032258065</v>
      </c>
      <c r="X10" s="2">
        <v>3.967741935483871</v>
      </c>
      <c r="Y10" s="2">
        <v>4.32258064516129</v>
      </c>
      <c r="Z10" s="2">
        <v>4.5806451612903221</v>
      </c>
      <c r="AA10" s="2">
        <v>4.8387096774193541</v>
      </c>
      <c r="AB10" s="2">
        <v>5.0645161290322571</v>
      </c>
      <c r="AC10" s="2">
        <v>5.32258064516129</v>
      </c>
      <c r="AD10" s="2">
        <v>5.7741935483870961</v>
      </c>
      <c r="AE10" s="2">
        <v>5.6774193548387091</v>
      </c>
      <c r="AF10" s="2">
        <v>6.2258064516129021</v>
      </c>
      <c r="AG10" s="2">
        <v>6.3870967741935472</v>
      </c>
      <c r="AH10" s="2">
        <v>6.8387096774193532</v>
      </c>
      <c r="AI10" s="2">
        <v>6.5483870967741922</v>
      </c>
      <c r="AJ10" s="2">
        <v>6.7096774193548372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32</v>
      </c>
      <c r="D11" s="2">
        <v>0</v>
      </c>
      <c r="E11" s="2">
        <v>1.666666666666667</v>
      </c>
      <c r="F11" s="2">
        <v>2.0000000000000004</v>
      </c>
      <c r="G11" s="2">
        <v>3.0000000000000004</v>
      </c>
      <c r="H11" s="2">
        <v>4.6666666666666679</v>
      </c>
      <c r="I11" s="2">
        <v>6.0000000000000009</v>
      </c>
      <c r="J11" s="2">
        <v>7.6666666666666679</v>
      </c>
      <c r="K11" s="2">
        <v>8.3333333333333339</v>
      </c>
      <c r="L11" s="2">
        <v>8.6666666666666679</v>
      </c>
      <c r="M11" s="2">
        <v>11.333333333333336</v>
      </c>
      <c r="N11" s="2">
        <v>12.666666666666668</v>
      </c>
      <c r="O11" s="2">
        <v>12.666666666666668</v>
      </c>
      <c r="P11" s="2">
        <v>14</v>
      </c>
      <c r="Q11" s="2">
        <v>14.666666666666666</v>
      </c>
      <c r="R11" s="2">
        <v>16.666666666666664</v>
      </c>
      <c r="S11" s="2">
        <v>17.333333333333332</v>
      </c>
      <c r="T11" s="2">
        <v>19</v>
      </c>
      <c r="U11" s="2">
        <v>20</v>
      </c>
      <c r="V11" s="2">
        <v>20.333333333333332</v>
      </c>
      <c r="W11" s="2">
        <v>21.666666666666664</v>
      </c>
      <c r="X11" s="2">
        <v>24.333333333333332</v>
      </c>
      <c r="Y11" s="2">
        <v>26.333333333333332</v>
      </c>
      <c r="Z11" s="2">
        <v>28</v>
      </c>
      <c r="AA11" s="2">
        <v>29.333333333333332</v>
      </c>
      <c r="AB11" s="2">
        <v>31</v>
      </c>
      <c r="AC11" s="2">
        <v>31.666666666666668</v>
      </c>
      <c r="AD11" s="2">
        <v>33.333333333333336</v>
      </c>
      <c r="AE11" s="2">
        <v>33.666666666666671</v>
      </c>
      <c r="AF11" s="2">
        <v>35.000000000000007</v>
      </c>
      <c r="AG11" s="2">
        <v>36.333333333333343</v>
      </c>
      <c r="AH11" s="2">
        <v>37.666666666666679</v>
      </c>
      <c r="AI11" s="2">
        <v>38.000000000000014</v>
      </c>
      <c r="AJ11" s="2">
        <v>39.33333333333335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32</v>
      </c>
      <c r="D12" s="2">
        <v>0</v>
      </c>
      <c r="E12" s="2">
        <v>-0.66666666666666652</v>
      </c>
      <c r="F12" s="2">
        <v>-1.5</v>
      </c>
      <c r="G12" s="2">
        <v>-1</v>
      </c>
      <c r="H12" s="2">
        <v>-0.83333333333333348</v>
      </c>
      <c r="I12" s="2">
        <v>-0.66666666666666696</v>
      </c>
      <c r="J12" s="2">
        <v>-0.83333333333333348</v>
      </c>
      <c r="K12" s="2">
        <v>-0.5</v>
      </c>
      <c r="L12" s="2">
        <v>-0.33333333333333348</v>
      </c>
      <c r="M12" s="2">
        <v>-0.66666666666666696</v>
      </c>
      <c r="N12" s="2">
        <v>-0.66666666666666696</v>
      </c>
      <c r="O12" s="2">
        <v>-0.83333333333333348</v>
      </c>
      <c r="P12" s="2">
        <v>-0.5</v>
      </c>
      <c r="Q12" s="2">
        <v>-0.66666666666666652</v>
      </c>
      <c r="R12" s="2">
        <v>-0.83333333333333304</v>
      </c>
      <c r="S12" s="2">
        <v>-0.83333333333333304</v>
      </c>
      <c r="T12" s="2">
        <v>-0.99999999999999956</v>
      </c>
      <c r="U12" s="2">
        <v>-1.333333333333333</v>
      </c>
      <c r="V12" s="2">
        <v>-2.333333333333333</v>
      </c>
      <c r="W12" s="2">
        <v>-1.6666666666666665</v>
      </c>
      <c r="X12" s="2">
        <v>-1.5</v>
      </c>
      <c r="Y12" s="2">
        <v>-1.3333333333333335</v>
      </c>
      <c r="Z12" s="2">
        <v>-1.166666666666667</v>
      </c>
      <c r="AA12" s="2">
        <v>-1.0000000000000004</v>
      </c>
      <c r="AB12" s="2">
        <v>-1.0000000000000004</v>
      </c>
      <c r="AC12" s="2">
        <v>-0.66666666666666696</v>
      </c>
      <c r="AD12" s="2">
        <v>-0.16666666666666696</v>
      </c>
      <c r="AE12" s="2">
        <v>-0.33333333333333348</v>
      </c>
      <c r="AF12" s="2">
        <v>0</v>
      </c>
      <c r="AG12" s="2">
        <v>0.5</v>
      </c>
      <c r="AH12" s="2">
        <v>0.66666666666666696</v>
      </c>
      <c r="AI12" s="2">
        <v>0.16666666666666696</v>
      </c>
      <c r="AJ12" s="2">
        <v>0.16666666666666696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32</v>
      </c>
      <c r="D13" s="2">
        <v>0</v>
      </c>
      <c r="E13" s="2">
        <v>-1</v>
      </c>
      <c r="F13" s="2">
        <v>-1</v>
      </c>
      <c r="G13" s="2">
        <v>-1</v>
      </c>
      <c r="H13" s="2">
        <v>0</v>
      </c>
      <c r="I13" s="2">
        <v>1</v>
      </c>
      <c r="J13" s="2">
        <v>2</v>
      </c>
      <c r="K13" s="2">
        <v>2</v>
      </c>
      <c r="L13" s="2">
        <v>2</v>
      </c>
      <c r="M13" s="2">
        <v>5</v>
      </c>
      <c r="N13" s="2">
        <v>6</v>
      </c>
      <c r="O13" s="2">
        <v>5</v>
      </c>
      <c r="P13" s="2">
        <v>5</v>
      </c>
      <c r="Q13" s="2">
        <v>4</v>
      </c>
      <c r="R13" s="2">
        <v>5</v>
      </c>
      <c r="S13" s="2">
        <v>5</v>
      </c>
      <c r="T13" s="2">
        <v>6</v>
      </c>
      <c r="U13" s="2">
        <v>6</v>
      </c>
      <c r="V13" s="2">
        <v>6</v>
      </c>
      <c r="W13" s="2">
        <v>6</v>
      </c>
      <c r="X13" s="2">
        <v>8</v>
      </c>
      <c r="Y13" s="2">
        <v>11</v>
      </c>
      <c r="Z13" s="2">
        <v>12</v>
      </c>
      <c r="AA13" s="2">
        <v>13</v>
      </c>
      <c r="AB13" s="2">
        <v>15</v>
      </c>
      <c r="AC13" s="2">
        <v>15</v>
      </c>
      <c r="AD13" s="2">
        <v>15</v>
      </c>
      <c r="AE13" s="2">
        <v>14</v>
      </c>
      <c r="AF13" s="2">
        <v>14</v>
      </c>
      <c r="AG13" s="2">
        <v>14</v>
      </c>
      <c r="AH13" s="2">
        <v>15</v>
      </c>
      <c r="AI13" s="2">
        <v>15</v>
      </c>
      <c r="AJ13" s="2">
        <v>15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32</v>
      </c>
      <c r="D14" s="2">
        <v>0</v>
      </c>
      <c r="E14" s="2">
        <v>-1</v>
      </c>
      <c r="F14" s="2">
        <v>-2</v>
      </c>
      <c r="G14" s="2">
        <v>-2</v>
      </c>
      <c r="H14" s="2">
        <v>-2</v>
      </c>
      <c r="I14" s="2">
        <v>-2</v>
      </c>
      <c r="J14" s="2">
        <v>-2</v>
      </c>
      <c r="K14" s="2">
        <v>-1</v>
      </c>
      <c r="L14" s="2">
        <v>-1</v>
      </c>
      <c r="M14" s="2">
        <v>-1</v>
      </c>
      <c r="N14" s="2">
        <v>-1</v>
      </c>
      <c r="O14" s="2">
        <v>-2</v>
      </c>
      <c r="P14" s="2">
        <v>-1</v>
      </c>
      <c r="Q14" s="2">
        <v>-1</v>
      </c>
      <c r="R14" s="2">
        <v>-2</v>
      </c>
      <c r="S14" s="2">
        <v>-1</v>
      </c>
      <c r="T14" s="2">
        <v>-1</v>
      </c>
      <c r="U14" s="2">
        <v>-1</v>
      </c>
      <c r="V14" s="2">
        <v>-2</v>
      </c>
      <c r="W14" s="2">
        <v>-1</v>
      </c>
      <c r="X14" s="2">
        <v>0</v>
      </c>
      <c r="Y14" s="2">
        <v>-1</v>
      </c>
      <c r="Z14" s="2">
        <v>-1</v>
      </c>
      <c r="AA14" s="2">
        <v>-2</v>
      </c>
      <c r="AB14" s="2">
        <v>-3</v>
      </c>
      <c r="AC14" s="2">
        <v>-3</v>
      </c>
      <c r="AD14" s="2">
        <v>-3</v>
      </c>
      <c r="AE14" s="2">
        <v>-3</v>
      </c>
      <c r="AF14" s="2">
        <v>-3</v>
      </c>
      <c r="AG14" s="2">
        <v>-3</v>
      </c>
      <c r="AH14" s="2">
        <v>-3</v>
      </c>
      <c r="AI14" s="2">
        <v>-4</v>
      </c>
      <c r="AJ14" s="2">
        <v>-4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383</v>
      </c>
      <c r="B15" s="2">
        <v>91</v>
      </c>
      <c r="C15">
        <v>32</v>
      </c>
      <c r="D15" s="2">
        <v>0</v>
      </c>
      <c r="E15" s="2">
        <v>-1</v>
      </c>
      <c r="F15" s="2">
        <v>-1</v>
      </c>
      <c r="G15" s="2">
        <v>-1</v>
      </c>
      <c r="H15" s="2">
        <v>0</v>
      </c>
      <c r="I15" s="2">
        <v>1</v>
      </c>
      <c r="J15" s="2">
        <v>2</v>
      </c>
      <c r="K15" s="2">
        <v>2</v>
      </c>
      <c r="L15" s="2">
        <v>2</v>
      </c>
      <c r="M15" s="2">
        <v>5</v>
      </c>
      <c r="N15" s="2">
        <v>6</v>
      </c>
      <c r="O15" s="2">
        <v>5</v>
      </c>
      <c r="P15" s="2">
        <v>5</v>
      </c>
      <c r="Q15" s="2">
        <v>4</v>
      </c>
      <c r="R15" s="2">
        <v>5</v>
      </c>
      <c r="S15" s="2">
        <v>5</v>
      </c>
      <c r="T15" s="2">
        <v>6</v>
      </c>
      <c r="U15" s="2">
        <v>6</v>
      </c>
      <c r="V15" s="2">
        <v>6</v>
      </c>
      <c r="W15" s="2">
        <v>6</v>
      </c>
      <c r="X15" s="2">
        <v>8</v>
      </c>
      <c r="Y15" s="2">
        <v>11</v>
      </c>
      <c r="Z15" s="2">
        <v>12</v>
      </c>
      <c r="AA15" s="2">
        <v>13</v>
      </c>
      <c r="AB15" s="2">
        <v>15</v>
      </c>
      <c r="AC15" s="2">
        <v>15</v>
      </c>
      <c r="AD15" s="2">
        <v>15</v>
      </c>
      <c r="AE15" s="2">
        <v>14</v>
      </c>
      <c r="AF15" s="2">
        <v>14</v>
      </c>
      <c r="AG15" s="2">
        <v>14</v>
      </c>
      <c r="AH15" s="2">
        <v>15</v>
      </c>
      <c r="AI15" s="2">
        <v>15</v>
      </c>
      <c r="AJ15" s="2">
        <v>15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210</v>
      </c>
      <c r="B16" s="2">
        <v>92</v>
      </c>
      <c r="C16" s="2">
        <v>32</v>
      </c>
      <c r="D16" s="2">
        <v>0</v>
      </c>
      <c r="E16" s="2">
        <v>1</v>
      </c>
      <c r="F16" s="2">
        <v>1</v>
      </c>
      <c r="G16" s="2">
        <v>2</v>
      </c>
      <c r="H16" s="2">
        <v>3</v>
      </c>
      <c r="I16" s="2">
        <v>4</v>
      </c>
      <c r="J16" s="2">
        <v>6</v>
      </c>
      <c r="K16" s="2">
        <v>6</v>
      </c>
      <c r="L16" s="2">
        <v>6</v>
      </c>
      <c r="M16" s="2">
        <v>7</v>
      </c>
      <c r="N16" s="2">
        <v>8</v>
      </c>
      <c r="O16" s="2">
        <v>8</v>
      </c>
      <c r="P16" s="2">
        <v>9</v>
      </c>
      <c r="Q16" s="2">
        <v>9</v>
      </c>
      <c r="R16" s="2">
        <v>10</v>
      </c>
      <c r="S16" s="2">
        <v>10</v>
      </c>
      <c r="T16" s="2">
        <v>11</v>
      </c>
      <c r="U16" s="2">
        <v>13</v>
      </c>
      <c r="V16" s="2">
        <v>13</v>
      </c>
      <c r="W16" s="2">
        <v>15</v>
      </c>
      <c r="X16" s="2">
        <v>17</v>
      </c>
      <c r="Y16" s="2">
        <v>18</v>
      </c>
      <c r="Z16" s="2">
        <v>19</v>
      </c>
      <c r="AA16" s="2">
        <v>19</v>
      </c>
      <c r="AB16" s="2">
        <v>20</v>
      </c>
      <c r="AC16" s="2">
        <v>20</v>
      </c>
      <c r="AD16" s="2">
        <v>22</v>
      </c>
      <c r="AE16" s="2">
        <v>23</v>
      </c>
      <c r="AF16" s="2">
        <v>24</v>
      </c>
      <c r="AG16" s="2">
        <v>26</v>
      </c>
      <c r="AH16" s="2">
        <v>28</v>
      </c>
      <c r="AI16" s="2">
        <v>28</v>
      </c>
      <c r="AJ16" s="2">
        <v>28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493</v>
      </c>
      <c r="B17" s="2">
        <v>93</v>
      </c>
      <c r="C17" s="2">
        <v>32</v>
      </c>
      <c r="D17" s="2">
        <v>0</v>
      </c>
      <c r="E17" s="2">
        <v>5</v>
      </c>
      <c r="F17" s="2">
        <v>6</v>
      </c>
      <c r="G17" s="2">
        <v>8</v>
      </c>
      <c r="H17" s="2">
        <v>11</v>
      </c>
      <c r="I17" s="2">
        <v>13</v>
      </c>
      <c r="J17" s="2">
        <v>15</v>
      </c>
      <c r="K17" s="2">
        <v>17</v>
      </c>
      <c r="L17" s="2">
        <v>18</v>
      </c>
      <c r="M17" s="2">
        <v>22</v>
      </c>
      <c r="N17" s="2">
        <v>24</v>
      </c>
      <c r="O17" s="2">
        <v>25</v>
      </c>
      <c r="P17" s="2">
        <v>28</v>
      </c>
      <c r="Q17" s="2">
        <v>31</v>
      </c>
      <c r="R17" s="2">
        <v>35</v>
      </c>
      <c r="S17" s="2">
        <v>37</v>
      </c>
      <c r="T17" s="2">
        <v>40</v>
      </c>
      <c r="U17" s="2">
        <v>41</v>
      </c>
      <c r="V17" s="2">
        <v>42</v>
      </c>
      <c r="W17" s="2">
        <v>44</v>
      </c>
      <c r="X17" s="2">
        <v>48</v>
      </c>
      <c r="Y17" s="2">
        <v>50</v>
      </c>
      <c r="Z17" s="2">
        <v>53</v>
      </c>
      <c r="AA17" s="2">
        <v>56</v>
      </c>
      <c r="AB17" s="2">
        <v>58</v>
      </c>
      <c r="AC17" s="2">
        <v>60</v>
      </c>
      <c r="AD17" s="2">
        <v>63</v>
      </c>
      <c r="AE17" s="2">
        <v>64</v>
      </c>
      <c r="AF17" s="2">
        <v>67</v>
      </c>
      <c r="AG17" s="2">
        <v>69</v>
      </c>
      <c r="AH17" s="2">
        <v>70</v>
      </c>
      <c r="AI17" s="2">
        <v>71</v>
      </c>
      <c r="AJ17" s="2">
        <v>75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385</v>
      </c>
      <c r="B18" s="2">
        <v>94</v>
      </c>
      <c r="C18" s="2">
        <v>32</v>
      </c>
      <c r="D18" s="2">
        <v>0</v>
      </c>
      <c r="E18" s="2">
        <v>0</v>
      </c>
      <c r="F18" s="2">
        <v>-1</v>
      </c>
      <c r="G18" s="2">
        <v>0</v>
      </c>
      <c r="H18" s="2">
        <v>0</v>
      </c>
      <c r="I18" s="2">
        <v>0</v>
      </c>
      <c r="J18" s="2">
        <v>-1</v>
      </c>
      <c r="K18" s="2">
        <v>-1</v>
      </c>
      <c r="L18" s="2">
        <v>0</v>
      </c>
      <c r="M18" s="2">
        <v>1</v>
      </c>
      <c r="N18" s="2">
        <v>1</v>
      </c>
      <c r="O18" s="2">
        <v>2</v>
      </c>
      <c r="P18" s="2">
        <v>2</v>
      </c>
      <c r="Q18" s="2">
        <v>3</v>
      </c>
      <c r="R18" s="2">
        <v>3</v>
      </c>
      <c r="S18" s="2">
        <v>3</v>
      </c>
      <c r="T18" s="2">
        <v>3</v>
      </c>
      <c r="U18" s="2">
        <v>2</v>
      </c>
      <c r="V18" s="2">
        <v>2</v>
      </c>
      <c r="W18" s="2">
        <v>2</v>
      </c>
      <c r="X18" s="2">
        <v>3</v>
      </c>
      <c r="Y18" s="2">
        <v>4</v>
      </c>
      <c r="Z18" s="2">
        <v>5</v>
      </c>
      <c r="AA18" s="2">
        <v>6</v>
      </c>
      <c r="AB18" s="2">
        <v>6</v>
      </c>
      <c r="AC18" s="2">
        <v>5</v>
      </c>
      <c r="AD18" s="2">
        <v>5</v>
      </c>
      <c r="AE18" s="2">
        <v>5</v>
      </c>
      <c r="AF18" s="2">
        <v>5</v>
      </c>
      <c r="AG18" s="2">
        <v>4</v>
      </c>
      <c r="AH18" s="2">
        <v>5</v>
      </c>
      <c r="AI18" s="2">
        <v>4</v>
      </c>
      <c r="AJ18" s="2">
        <v>4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386</v>
      </c>
      <c r="B19" s="2">
        <v>95</v>
      </c>
      <c r="C19" s="2">
        <v>32</v>
      </c>
      <c r="D19" s="2">
        <v>0</v>
      </c>
      <c r="E19" s="2">
        <v>0</v>
      </c>
      <c r="F19" s="2">
        <v>0</v>
      </c>
      <c r="G19" s="2">
        <v>1</v>
      </c>
      <c r="H19" s="2">
        <v>1</v>
      </c>
      <c r="I19" s="2">
        <v>2</v>
      </c>
      <c r="J19" s="2">
        <v>2</v>
      </c>
      <c r="K19" s="2">
        <v>2</v>
      </c>
      <c r="L19" s="2">
        <v>2</v>
      </c>
      <c r="M19" s="2">
        <v>3</v>
      </c>
      <c r="N19" s="2">
        <v>3</v>
      </c>
      <c r="O19" s="2">
        <v>2</v>
      </c>
      <c r="P19" s="2">
        <v>3</v>
      </c>
      <c r="Q19" s="2">
        <v>2</v>
      </c>
      <c r="R19" s="2">
        <v>3</v>
      </c>
      <c r="S19" s="2">
        <v>4</v>
      </c>
      <c r="T19" s="2">
        <v>4</v>
      </c>
      <c r="U19" s="2">
        <v>4</v>
      </c>
      <c r="V19" s="2">
        <v>3</v>
      </c>
      <c r="W19" s="2">
        <v>5</v>
      </c>
      <c r="X19" s="2">
        <v>5</v>
      </c>
      <c r="Y19" s="2">
        <v>5</v>
      </c>
      <c r="Z19" s="2">
        <v>5</v>
      </c>
      <c r="AA19" s="2">
        <v>5</v>
      </c>
      <c r="AB19" s="2">
        <v>7</v>
      </c>
      <c r="AC19" s="2">
        <v>7</v>
      </c>
      <c r="AD19" s="2">
        <v>8</v>
      </c>
      <c r="AE19" s="2">
        <v>8</v>
      </c>
      <c r="AF19" s="2">
        <v>9</v>
      </c>
      <c r="AG19" s="2">
        <v>9</v>
      </c>
      <c r="AH19" s="2">
        <v>9</v>
      </c>
      <c r="AI19" s="2">
        <v>9</v>
      </c>
      <c r="AJ19" s="2">
        <v>9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495</v>
      </c>
      <c r="B20" s="2">
        <v>96</v>
      </c>
      <c r="C20" s="2">
        <v>32</v>
      </c>
      <c r="D20" s="2">
        <v>0</v>
      </c>
      <c r="E20" s="2">
        <v>0</v>
      </c>
      <c r="F20" s="2">
        <v>0</v>
      </c>
      <c r="G20" s="2">
        <v>1</v>
      </c>
      <c r="H20" s="2">
        <v>1</v>
      </c>
      <c r="I20" s="2">
        <v>0</v>
      </c>
      <c r="J20" s="2">
        <v>0</v>
      </c>
      <c r="K20" s="2">
        <v>-1</v>
      </c>
      <c r="L20" s="2">
        <v>-1</v>
      </c>
      <c r="M20" s="2">
        <v>2</v>
      </c>
      <c r="N20" s="2">
        <v>2</v>
      </c>
      <c r="O20" s="2">
        <v>3</v>
      </c>
      <c r="P20" s="2">
        <v>5</v>
      </c>
      <c r="Q20" s="2">
        <v>6</v>
      </c>
      <c r="R20" s="2">
        <v>6</v>
      </c>
      <c r="S20" s="2">
        <v>5</v>
      </c>
      <c r="T20" s="2">
        <v>5</v>
      </c>
      <c r="U20" s="2">
        <v>6</v>
      </c>
      <c r="V20" s="2">
        <v>6</v>
      </c>
      <c r="W20" s="2">
        <v>8</v>
      </c>
      <c r="X20" s="2">
        <v>9</v>
      </c>
      <c r="Y20" s="2">
        <v>9</v>
      </c>
      <c r="Z20" s="2">
        <v>10</v>
      </c>
      <c r="AA20" s="2">
        <v>10</v>
      </c>
      <c r="AB20" s="2">
        <v>10</v>
      </c>
      <c r="AC20" s="2">
        <v>9</v>
      </c>
      <c r="AD20" s="2">
        <v>9</v>
      </c>
      <c r="AE20" s="2">
        <v>9</v>
      </c>
      <c r="AF20" s="2">
        <v>10</v>
      </c>
      <c r="AG20" s="2">
        <v>11</v>
      </c>
      <c r="AH20" s="2">
        <v>12</v>
      </c>
      <c r="AI20" s="2">
        <v>12</v>
      </c>
      <c r="AJ20" s="2">
        <v>12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450</v>
      </c>
      <c r="B21" s="2">
        <v>97</v>
      </c>
      <c r="C21" s="2">
        <v>32</v>
      </c>
      <c r="D21" s="2">
        <v>0</v>
      </c>
      <c r="E21" s="2">
        <v>-1</v>
      </c>
      <c r="F21" s="2">
        <v>-1</v>
      </c>
      <c r="G21" s="2">
        <v>-1</v>
      </c>
      <c r="H21" s="2">
        <v>1</v>
      </c>
      <c r="I21" s="2">
        <v>1</v>
      </c>
      <c r="J21" s="2">
        <v>1</v>
      </c>
      <c r="K21" s="2">
        <v>1</v>
      </c>
      <c r="L21" s="2">
        <v>4</v>
      </c>
      <c r="M21" s="2">
        <v>5</v>
      </c>
      <c r="N21" s="2">
        <v>6</v>
      </c>
      <c r="O21" s="2">
        <v>7</v>
      </c>
      <c r="P21" s="2">
        <v>8</v>
      </c>
      <c r="Q21" s="2">
        <v>8</v>
      </c>
      <c r="R21" s="2">
        <v>9</v>
      </c>
      <c r="S21" s="2">
        <v>9</v>
      </c>
      <c r="T21" s="2">
        <v>9</v>
      </c>
      <c r="U21" s="2">
        <v>8</v>
      </c>
      <c r="V21" s="2">
        <v>7</v>
      </c>
      <c r="W21" s="2">
        <v>9</v>
      </c>
      <c r="X21" s="2">
        <v>10</v>
      </c>
      <c r="Y21" s="2">
        <v>10</v>
      </c>
      <c r="Z21" s="2">
        <v>10</v>
      </c>
      <c r="AA21" s="2">
        <v>11</v>
      </c>
      <c r="AB21" s="2">
        <v>12</v>
      </c>
      <c r="AC21" s="2">
        <v>14</v>
      </c>
      <c r="AD21" s="2">
        <v>14</v>
      </c>
      <c r="AE21" s="2">
        <v>14</v>
      </c>
      <c r="AF21" s="2">
        <v>15</v>
      </c>
      <c r="AG21" s="2">
        <v>16</v>
      </c>
      <c r="AH21" s="2">
        <v>17</v>
      </c>
      <c r="AI21" s="2">
        <v>17</v>
      </c>
      <c r="AJ21" s="2">
        <v>18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496</v>
      </c>
      <c r="B22" s="2">
        <v>98</v>
      </c>
      <c r="C22" s="2">
        <v>32</v>
      </c>
      <c r="D22" s="2">
        <v>0</v>
      </c>
      <c r="E22" s="2">
        <v>0</v>
      </c>
      <c r="F22" s="2">
        <v>0</v>
      </c>
      <c r="G22" s="2">
        <v>1</v>
      </c>
      <c r="H22" s="2">
        <v>3</v>
      </c>
      <c r="I22" s="2">
        <v>4</v>
      </c>
      <c r="J22" s="2">
        <v>5</v>
      </c>
      <c r="K22" s="2">
        <v>5</v>
      </c>
      <c r="L22" s="2">
        <v>6</v>
      </c>
      <c r="M22" s="2">
        <v>7</v>
      </c>
      <c r="N22" s="2">
        <v>8</v>
      </c>
      <c r="O22" s="2">
        <v>8</v>
      </c>
      <c r="P22" s="2">
        <v>12</v>
      </c>
      <c r="Q22" s="2">
        <v>13</v>
      </c>
      <c r="R22" s="2">
        <v>13</v>
      </c>
      <c r="S22" s="2">
        <v>13</v>
      </c>
      <c r="T22" s="2">
        <v>13</v>
      </c>
      <c r="U22" s="2">
        <v>13</v>
      </c>
      <c r="V22" s="2">
        <v>14</v>
      </c>
      <c r="W22" s="2">
        <v>15</v>
      </c>
      <c r="X22" s="2">
        <v>16</v>
      </c>
      <c r="Y22" s="2">
        <v>16</v>
      </c>
      <c r="Z22" s="2">
        <v>16</v>
      </c>
      <c r="AA22" s="2">
        <v>15</v>
      </c>
      <c r="AB22" s="2">
        <v>16</v>
      </c>
      <c r="AC22" s="2">
        <v>17</v>
      </c>
      <c r="AD22" s="2">
        <v>19</v>
      </c>
      <c r="AE22" s="2">
        <v>21</v>
      </c>
      <c r="AF22" s="2">
        <v>23</v>
      </c>
      <c r="AG22" s="2">
        <v>23</v>
      </c>
      <c r="AH22" s="2">
        <v>24</v>
      </c>
      <c r="AI22" s="2">
        <v>25</v>
      </c>
      <c r="AJ22" s="2">
        <v>26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497</v>
      </c>
      <c r="B23" s="2">
        <v>99</v>
      </c>
      <c r="C23" s="2">
        <v>32</v>
      </c>
      <c r="D23" s="2">
        <v>0</v>
      </c>
      <c r="E23" s="2">
        <v>0</v>
      </c>
      <c r="F23" s="2">
        <v>1</v>
      </c>
      <c r="G23" s="2">
        <v>3</v>
      </c>
      <c r="H23" s="2">
        <v>4</v>
      </c>
      <c r="I23" s="2">
        <v>5</v>
      </c>
      <c r="J23" s="2">
        <v>5</v>
      </c>
      <c r="K23" s="2">
        <v>7</v>
      </c>
      <c r="L23" s="2">
        <v>8</v>
      </c>
      <c r="M23" s="2">
        <v>9</v>
      </c>
      <c r="N23" s="2">
        <v>11</v>
      </c>
      <c r="O23" s="2">
        <v>12</v>
      </c>
      <c r="P23" s="2">
        <v>14</v>
      </c>
      <c r="Q23" s="2">
        <v>15</v>
      </c>
      <c r="R23" s="2">
        <v>17</v>
      </c>
      <c r="S23" s="2">
        <v>17</v>
      </c>
      <c r="T23" s="2">
        <v>17</v>
      </c>
      <c r="U23" s="2">
        <v>17</v>
      </c>
      <c r="V23" s="2">
        <v>18</v>
      </c>
      <c r="W23" s="2">
        <v>20</v>
      </c>
      <c r="X23" s="2">
        <v>21</v>
      </c>
      <c r="Y23" s="2">
        <v>22</v>
      </c>
      <c r="Z23" s="2">
        <v>24</v>
      </c>
      <c r="AA23" s="2">
        <v>24</v>
      </c>
      <c r="AB23" s="2">
        <v>25</v>
      </c>
      <c r="AC23" s="2">
        <v>29</v>
      </c>
      <c r="AD23" s="2">
        <v>30</v>
      </c>
      <c r="AE23" s="2">
        <v>31</v>
      </c>
      <c r="AF23" s="2">
        <v>32</v>
      </c>
      <c r="AG23" s="2">
        <v>32</v>
      </c>
      <c r="AH23" s="2">
        <v>32</v>
      </c>
      <c r="AI23" s="2">
        <v>32</v>
      </c>
      <c r="AJ23" s="2">
        <v>36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498</v>
      </c>
      <c r="B24" s="2">
        <v>100</v>
      </c>
      <c r="C24" s="2">
        <v>32</v>
      </c>
      <c r="D24" s="2">
        <v>0</v>
      </c>
      <c r="E24" s="2">
        <v>2</v>
      </c>
      <c r="F24" s="2">
        <v>2</v>
      </c>
      <c r="G24" s="2">
        <v>4</v>
      </c>
      <c r="H24" s="2">
        <v>7</v>
      </c>
      <c r="I24" s="2">
        <v>9</v>
      </c>
      <c r="J24" s="2">
        <v>12</v>
      </c>
      <c r="K24" s="2">
        <v>13</v>
      </c>
      <c r="L24" s="2">
        <v>13</v>
      </c>
      <c r="M24" s="2">
        <v>13</v>
      </c>
      <c r="N24" s="2">
        <v>16</v>
      </c>
      <c r="O24" s="2">
        <v>17</v>
      </c>
      <c r="P24" s="2">
        <v>19</v>
      </c>
      <c r="Q24" s="2">
        <v>19</v>
      </c>
      <c r="R24" s="2">
        <v>21</v>
      </c>
      <c r="S24" s="2">
        <v>22</v>
      </c>
      <c r="T24" s="2">
        <v>23</v>
      </c>
      <c r="U24" s="2">
        <v>24</v>
      </c>
      <c r="V24" s="2">
        <v>24</v>
      </c>
      <c r="W24" s="2">
        <v>27</v>
      </c>
      <c r="X24" s="2">
        <v>28</v>
      </c>
      <c r="Y24" s="2">
        <v>31</v>
      </c>
      <c r="Z24" s="2">
        <v>33</v>
      </c>
      <c r="AA24" s="2">
        <v>34</v>
      </c>
      <c r="AB24" s="2">
        <v>35</v>
      </c>
      <c r="AC24" s="2">
        <v>36</v>
      </c>
      <c r="AD24" s="2">
        <v>37</v>
      </c>
      <c r="AE24" s="2">
        <v>39</v>
      </c>
      <c r="AF24" s="2">
        <v>40</v>
      </c>
      <c r="AG24" s="2">
        <v>41</v>
      </c>
      <c r="AH24" s="2">
        <v>44</v>
      </c>
      <c r="AI24" s="2">
        <v>47</v>
      </c>
      <c r="AJ24" s="2">
        <v>48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499</v>
      </c>
      <c r="B25" s="2">
        <v>101</v>
      </c>
      <c r="C25" s="2">
        <v>32</v>
      </c>
      <c r="D25" s="2">
        <v>0</v>
      </c>
      <c r="E25" s="2">
        <v>1</v>
      </c>
      <c r="F25" s="2">
        <v>2</v>
      </c>
      <c r="G25" s="2">
        <v>5</v>
      </c>
      <c r="H25" s="2">
        <v>8</v>
      </c>
      <c r="I25" s="2">
        <v>10</v>
      </c>
      <c r="J25" s="2">
        <v>12</v>
      </c>
      <c r="K25" s="2">
        <v>13</v>
      </c>
      <c r="L25" s="2">
        <v>16</v>
      </c>
      <c r="M25" s="2">
        <v>17</v>
      </c>
      <c r="N25" s="2">
        <v>23</v>
      </c>
      <c r="O25" s="2">
        <v>24</v>
      </c>
      <c r="P25" s="2">
        <v>25</v>
      </c>
      <c r="Q25" s="2">
        <v>27</v>
      </c>
      <c r="R25" s="2">
        <v>33</v>
      </c>
      <c r="S25" s="2">
        <v>34</v>
      </c>
      <c r="T25" s="2">
        <v>36</v>
      </c>
      <c r="U25" s="2">
        <v>37</v>
      </c>
      <c r="V25" s="2">
        <v>37</v>
      </c>
      <c r="W25" s="2">
        <v>41</v>
      </c>
      <c r="X25" s="2">
        <v>42</v>
      </c>
      <c r="Y25" s="2">
        <v>44</v>
      </c>
      <c r="Z25" s="2">
        <v>48</v>
      </c>
      <c r="AA25" s="2">
        <v>51</v>
      </c>
      <c r="AB25" s="2">
        <v>54</v>
      </c>
      <c r="AC25" s="2">
        <v>55</v>
      </c>
      <c r="AD25" s="2">
        <v>58</v>
      </c>
      <c r="AE25" s="2">
        <v>58</v>
      </c>
      <c r="AF25" s="2">
        <v>61</v>
      </c>
      <c r="AG25" s="2">
        <v>62</v>
      </c>
      <c r="AH25" s="2">
        <v>66</v>
      </c>
      <c r="AI25" s="2">
        <v>69</v>
      </c>
      <c r="AJ25" s="2">
        <v>73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9</v>
      </c>
      <c r="B26" s="2">
        <v>102</v>
      </c>
      <c r="C26" s="2">
        <v>32</v>
      </c>
      <c r="D26" s="2">
        <v>0</v>
      </c>
      <c r="E26" s="2">
        <v>-1</v>
      </c>
      <c r="F26" s="2">
        <v>-2</v>
      </c>
      <c r="G26" s="2">
        <v>-2</v>
      </c>
      <c r="H26" s="2">
        <v>-2</v>
      </c>
      <c r="I26" s="2">
        <v>-2</v>
      </c>
      <c r="J26" s="2">
        <v>-2</v>
      </c>
      <c r="K26" s="2">
        <v>-1</v>
      </c>
      <c r="L26" s="2">
        <v>-1</v>
      </c>
      <c r="M26" s="2">
        <v>-1</v>
      </c>
      <c r="N26" s="2">
        <v>-1</v>
      </c>
      <c r="O26" s="2">
        <v>-2</v>
      </c>
      <c r="P26" s="2">
        <v>-1</v>
      </c>
      <c r="Q26" s="2">
        <v>-1</v>
      </c>
      <c r="R26" s="2">
        <v>-2</v>
      </c>
      <c r="S26" s="2">
        <v>-1</v>
      </c>
      <c r="T26" s="2">
        <v>-1</v>
      </c>
      <c r="U26" s="2">
        <v>-1</v>
      </c>
      <c r="V26" s="2">
        <v>-2</v>
      </c>
      <c r="W26" s="2">
        <v>-1</v>
      </c>
      <c r="X26" s="2">
        <v>0</v>
      </c>
      <c r="Y26" s="2">
        <v>-1</v>
      </c>
      <c r="Z26" s="2">
        <v>-1</v>
      </c>
      <c r="AA26" s="2">
        <v>-2</v>
      </c>
      <c r="AB26" s="2">
        <v>-3</v>
      </c>
      <c r="AC26" s="2">
        <v>-3</v>
      </c>
      <c r="AD26" s="2">
        <v>-3</v>
      </c>
      <c r="AE26" s="2">
        <v>-3</v>
      </c>
      <c r="AF26" s="2">
        <v>-3</v>
      </c>
      <c r="AG26" s="2">
        <v>-3</v>
      </c>
      <c r="AH26" s="2">
        <v>-3</v>
      </c>
      <c r="AI26" s="2">
        <v>-4</v>
      </c>
      <c r="AJ26" s="2">
        <v>-4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2</v>
      </c>
      <c r="B27" s="2">
        <v>103</v>
      </c>
      <c r="C27" s="2">
        <v>32</v>
      </c>
      <c r="D27" s="2">
        <v>0</v>
      </c>
      <c r="E27" s="2">
        <v>-1</v>
      </c>
      <c r="F27" s="2">
        <v>-2</v>
      </c>
      <c r="G27" s="2">
        <v>-1</v>
      </c>
      <c r="H27" s="2">
        <v>-1</v>
      </c>
      <c r="I27" s="2">
        <v>-1</v>
      </c>
      <c r="J27" s="2">
        <v>-1</v>
      </c>
      <c r="K27" s="2">
        <v>-1</v>
      </c>
      <c r="L27" s="2">
        <v>-1</v>
      </c>
      <c r="M27" s="2">
        <v>-2</v>
      </c>
      <c r="N27" s="2">
        <v>-2</v>
      </c>
      <c r="O27" s="2">
        <v>-2</v>
      </c>
      <c r="P27" s="2">
        <v>-2</v>
      </c>
      <c r="Q27" s="2">
        <v>-2</v>
      </c>
      <c r="R27" s="2">
        <v>-2</v>
      </c>
      <c r="S27" s="2">
        <v>-2</v>
      </c>
      <c r="T27" s="2">
        <v>-2</v>
      </c>
      <c r="U27" s="2">
        <v>-3</v>
      </c>
      <c r="V27" s="2">
        <v>-4</v>
      </c>
      <c r="W27" s="2">
        <v>-3</v>
      </c>
      <c r="X27" s="2">
        <v>-3</v>
      </c>
      <c r="Y27" s="2">
        <v>-3</v>
      </c>
      <c r="Z27" s="2">
        <v>-4</v>
      </c>
      <c r="AA27" s="2">
        <v>-3</v>
      </c>
      <c r="AB27" s="2">
        <v>-3</v>
      </c>
      <c r="AC27" s="2">
        <v>-2</v>
      </c>
      <c r="AD27" s="2">
        <v>-2</v>
      </c>
      <c r="AE27" s="2">
        <v>-2</v>
      </c>
      <c r="AF27" s="2">
        <v>-1</v>
      </c>
      <c r="AG27" s="2">
        <v>0</v>
      </c>
      <c r="AH27" s="2">
        <v>0</v>
      </c>
      <c r="AI27" s="2">
        <v>-1</v>
      </c>
      <c r="AJ27" s="2">
        <v>-1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376</v>
      </c>
      <c r="B28" s="2">
        <v>104</v>
      </c>
      <c r="C28" s="2">
        <v>32</v>
      </c>
      <c r="D28" s="2">
        <v>0</v>
      </c>
      <c r="E28" s="2">
        <v>-1</v>
      </c>
      <c r="F28" s="2">
        <v>-1</v>
      </c>
      <c r="G28" s="2">
        <v>-1</v>
      </c>
      <c r="H28" s="2">
        <v>-1</v>
      </c>
      <c r="I28" s="2">
        <v>-1</v>
      </c>
      <c r="J28" s="2">
        <v>-1</v>
      </c>
      <c r="K28" s="2">
        <v>-1</v>
      </c>
      <c r="L28" s="2">
        <v>0</v>
      </c>
      <c r="M28" s="2">
        <v>0</v>
      </c>
      <c r="N28" s="2">
        <v>0</v>
      </c>
      <c r="O28" s="2">
        <v>-1</v>
      </c>
      <c r="P28" s="2">
        <v>-1</v>
      </c>
      <c r="Q28" s="2">
        <v>-1</v>
      </c>
      <c r="R28" s="2">
        <v>-1</v>
      </c>
      <c r="S28" s="2">
        <v>-1</v>
      </c>
      <c r="T28" s="2">
        <v>-2</v>
      </c>
      <c r="U28" s="2">
        <v>-3</v>
      </c>
      <c r="V28" s="2">
        <v>-4</v>
      </c>
      <c r="W28" s="2">
        <v>-4</v>
      </c>
      <c r="X28" s="2">
        <v>-4</v>
      </c>
      <c r="Y28" s="2">
        <v>-4</v>
      </c>
      <c r="Z28" s="2">
        <v>-4</v>
      </c>
      <c r="AA28" s="2">
        <v>-4</v>
      </c>
      <c r="AB28" s="2">
        <v>-4</v>
      </c>
      <c r="AC28" s="2">
        <v>-4</v>
      </c>
      <c r="AD28" s="2">
        <v>-2</v>
      </c>
      <c r="AE28" s="2">
        <v>-2</v>
      </c>
      <c r="AF28" s="2">
        <v>-2</v>
      </c>
      <c r="AG28" s="2">
        <v>1</v>
      </c>
      <c r="AH28" s="2">
        <v>1</v>
      </c>
      <c r="AI28" s="2">
        <v>0</v>
      </c>
      <c r="AJ28" s="2">
        <v>0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326</v>
      </c>
      <c r="B29" s="2">
        <v>105</v>
      </c>
      <c r="C29" s="2">
        <v>32</v>
      </c>
      <c r="D29" s="2">
        <v>0</v>
      </c>
      <c r="E29" s="2">
        <v>-1</v>
      </c>
      <c r="F29" s="2">
        <v>-2</v>
      </c>
      <c r="G29" s="2">
        <v>-1</v>
      </c>
      <c r="H29" s="2">
        <v>-1</v>
      </c>
      <c r="I29" s="2">
        <v>-1</v>
      </c>
      <c r="J29" s="2">
        <v>-2</v>
      </c>
      <c r="K29" s="2">
        <v>-1</v>
      </c>
      <c r="L29" s="2">
        <v>-1</v>
      </c>
      <c r="M29" s="2">
        <v>-1</v>
      </c>
      <c r="N29" s="2">
        <v>-1</v>
      </c>
      <c r="O29" s="2">
        <v>-1</v>
      </c>
      <c r="P29" s="2">
        <v>0</v>
      </c>
      <c r="Q29" s="2">
        <v>-1</v>
      </c>
      <c r="R29" s="2">
        <v>-2</v>
      </c>
      <c r="S29" s="2">
        <v>-2</v>
      </c>
      <c r="T29" s="2">
        <v>-1</v>
      </c>
      <c r="U29" s="2">
        <v>-1</v>
      </c>
      <c r="V29" s="2">
        <v>-2</v>
      </c>
      <c r="W29" s="2">
        <v>-2</v>
      </c>
      <c r="X29" s="2">
        <v>-2</v>
      </c>
      <c r="Y29" s="2">
        <v>-1</v>
      </c>
      <c r="Z29" s="2">
        <v>0</v>
      </c>
      <c r="AA29" s="2">
        <v>0</v>
      </c>
      <c r="AB29" s="2">
        <v>1</v>
      </c>
      <c r="AC29" s="2">
        <v>1</v>
      </c>
      <c r="AD29" s="2">
        <v>2</v>
      </c>
      <c r="AE29" s="2">
        <v>2</v>
      </c>
      <c r="AF29" s="2">
        <v>2</v>
      </c>
      <c r="AG29" s="2">
        <v>2</v>
      </c>
      <c r="AH29" s="2">
        <v>2</v>
      </c>
      <c r="AI29" s="2">
        <v>2</v>
      </c>
      <c r="AJ29" s="2">
        <v>2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197</v>
      </c>
      <c r="B30" s="2">
        <v>106</v>
      </c>
      <c r="C30" s="2">
        <v>32</v>
      </c>
      <c r="D30" s="2">
        <v>0</v>
      </c>
      <c r="E30" s="2">
        <v>0</v>
      </c>
      <c r="F30" s="2">
        <v>-1</v>
      </c>
      <c r="G30" s="2">
        <v>-1</v>
      </c>
      <c r="H30" s="2">
        <v>-1</v>
      </c>
      <c r="I30" s="2">
        <v>0</v>
      </c>
      <c r="J30" s="2">
        <v>0</v>
      </c>
      <c r="K30" s="2">
        <v>1</v>
      </c>
      <c r="L30" s="2">
        <v>1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1</v>
      </c>
      <c r="S30" s="2">
        <v>0</v>
      </c>
      <c r="T30" s="2">
        <v>-1</v>
      </c>
      <c r="U30" s="2">
        <v>-1</v>
      </c>
      <c r="V30" s="2">
        <v>-2</v>
      </c>
      <c r="W30" s="2">
        <v>-1</v>
      </c>
      <c r="X30" s="2">
        <v>-1</v>
      </c>
      <c r="Y30" s="2">
        <v>0</v>
      </c>
      <c r="Z30" s="2">
        <v>0</v>
      </c>
      <c r="AA30" s="2">
        <v>1</v>
      </c>
      <c r="AB30" s="2">
        <v>1</v>
      </c>
      <c r="AC30" s="2">
        <v>2</v>
      </c>
      <c r="AD30" s="2">
        <v>2</v>
      </c>
      <c r="AE30" s="2">
        <v>1</v>
      </c>
      <c r="AF30" s="2">
        <v>2</v>
      </c>
      <c r="AG30" s="2">
        <v>1</v>
      </c>
      <c r="AH30" s="2">
        <v>1</v>
      </c>
      <c r="AI30" s="2">
        <v>2</v>
      </c>
      <c r="AJ30" s="2">
        <v>2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12</v>
      </c>
      <c r="B31" s="2">
        <v>107</v>
      </c>
      <c r="C31" s="2">
        <v>32</v>
      </c>
      <c r="D31" s="2">
        <v>0</v>
      </c>
      <c r="E31" s="2">
        <v>0</v>
      </c>
      <c r="F31" s="2">
        <v>-1</v>
      </c>
      <c r="G31" s="2">
        <v>0</v>
      </c>
      <c r="H31" s="2">
        <v>1</v>
      </c>
      <c r="I31" s="2">
        <v>1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1</v>
      </c>
      <c r="P31" s="2">
        <v>1</v>
      </c>
      <c r="Q31" s="2">
        <v>1</v>
      </c>
      <c r="R31" s="2">
        <v>1</v>
      </c>
      <c r="S31" s="2">
        <v>1</v>
      </c>
      <c r="T31" s="2">
        <v>1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2</v>
      </c>
      <c r="AA31" s="2">
        <v>2</v>
      </c>
      <c r="AB31" s="2">
        <v>2</v>
      </c>
      <c r="AC31" s="2">
        <v>2</v>
      </c>
      <c r="AD31" s="2">
        <v>2</v>
      </c>
      <c r="AE31" s="2">
        <v>2</v>
      </c>
      <c r="AF31" s="2">
        <v>2</v>
      </c>
      <c r="AG31" s="2">
        <v>2</v>
      </c>
      <c r="AH31" s="2">
        <v>3</v>
      </c>
      <c r="AI31" s="2">
        <v>2</v>
      </c>
      <c r="AJ31" s="2">
        <v>2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15</v>
      </c>
      <c r="B32" s="2">
        <v>108</v>
      </c>
      <c r="C32" s="2">
        <v>32</v>
      </c>
      <c r="D32" s="2">
        <v>0</v>
      </c>
      <c r="E32" s="2">
        <v>0</v>
      </c>
      <c r="F32" s="2">
        <v>0</v>
      </c>
      <c r="G32" s="2">
        <v>1</v>
      </c>
      <c r="H32" s="2">
        <v>1</v>
      </c>
      <c r="I32" s="2">
        <v>1</v>
      </c>
      <c r="J32" s="2">
        <v>1</v>
      </c>
      <c r="K32" s="2">
        <v>2</v>
      </c>
      <c r="L32" s="2">
        <v>2</v>
      </c>
      <c r="M32" s="2">
        <v>1</v>
      </c>
      <c r="N32" s="2">
        <v>2</v>
      </c>
      <c r="O32" s="2">
        <v>3</v>
      </c>
      <c r="P32" s="2">
        <v>3</v>
      </c>
      <c r="Q32" s="2">
        <v>3</v>
      </c>
      <c r="R32" s="2">
        <v>3</v>
      </c>
      <c r="S32" s="2">
        <v>3</v>
      </c>
      <c r="T32" s="2">
        <v>2</v>
      </c>
      <c r="U32" s="2">
        <v>1</v>
      </c>
      <c r="V32" s="2">
        <v>1</v>
      </c>
      <c r="W32" s="2">
        <v>2</v>
      </c>
      <c r="X32" s="2">
        <v>3</v>
      </c>
      <c r="Y32" s="2">
        <v>3</v>
      </c>
      <c r="Z32" s="2">
        <v>3</v>
      </c>
      <c r="AA32" s="2">
        <v>3</v>
      </c>
      <c r="AB32" s="2">
        <v>3</v>
      </c>
      <c r="AC32" s="2">
        <v>4</v>
      </c>
      <c r="AD32" s="2">
        <v>4</v>
      </c>
      <c r="AE32" s="2">
        <v>3</v>
      </c>
      <c r="AF32" s="2">
        <v>3</v>
      </c>
      <c r="AG32" s="2">
        <v>3</v>
      </c>
      <c r="AH32" s="2">
        <v>4</v>
      </c>
      <c r="AI32" s="2">
        <v>3</v>
      </c>
      <c r="AJ32" s="2">
        <v>4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318</v>
      </c>
      <c r="B33" s="2">
        <v>109</v>
      </c>
      <c r="C33" s="2">
        <v>32</v>
      </c>
      <c r="D33" s="2">
        <v>0</v>
      </c>
      <c r="E33" s="2">
        <v>-1</v>
      </c>
      <c r="F33" s="2">
        <v>-2</v>
      </c>
      <c r="G33" s="2">
        <v>-1</v>
      </c>
      <c r="H33" s="2">
        <v>0</v>
      </c>
      <c r="I33" s="2">
        <v>0</v>
      </c>
      <c r="J33" s="2">
        <v>0</v>
      </c>
      <c r="K33" s="2">
        <v>-1</v>
      </c>
      <c r="L33" s="2">
        <v>-1</v>
      </c>
      <c r="M33" s="2">
        <v>-1</v>
      </c>
      <c r="N33" s="2">
        <v>1</v>
      </c>
      <c r="O33" s="2">
        <v>2</v>
      </c>
      <c r="P33" s="2">
        <v>3</v>
      </c>
      <c r="Q33" s="2">
        <v>3</v>
      </c>
      <c r="R33" s="2">
        <v>3</v>
      </c>
      <c r="S33" s="2">
        <v>2</v>
      </c>
      <c r="T33" s="2">
        <v>2</v>
      </c>
      <c r="U33" s="2">
        <v>1</v>
      </c>
      <c r="V33" s="2">
        <v>0</v>
      </c>
      <c r="W33" s="2">
        <v>1</v>
      </c>
      <c r="X33" s="2">
        <v>2</v>
      </c>
      <c r="Y33" s="2">
        <v>2</v>
      </c>
      <c r="Z33" s="2">
        <v>2</v>
      </c>
      <c r="AA33" s="2">
        <v>1</v>
      </c>
      <c r="AB33" s="2">
        <v>1</v>
      </c>
      <c r="AC33" s="2">
        <v>1</v>
      </c>
      <c r="AD33" s="2">
        <v>2</v>
      </c>
      <c r="AE33" s="2">
        <v>4</v>
      </c>
      <c r="AF33" s="2">
        <v>4</v>
      </c>
      <c r="AG33" s="2">
        <v>4</v>
      </c>
      <c r="AH33" s="2">
        <v>4</v>
      </c>
      <c r="AI33" s="2">
        <v>4</v>
      </c>
      <c r="AJ33" s="2">
        <v>4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378</v>
      </c>
      <c r="B34" s="2">
        <v>110</v>
      </c>
      <c r="C34" s="2">
        <v>32</v>
      </c>
      <c r="D34" s="2">
        <v>0</v>
      </c>
      <c r="E34" s="2">
        <v>1</v>
      </c>
      <c r="F34" s="2">
        <v>0</v>
      </c>
      <c r="G34" s="2">
        <v>2</v>
      </c>
      <c r="H34" s="2">
        <v>2</v>
      </c>
      <c r="I34" s="2">
        <v>2</v>
      </c>
      <c r="J34" s="2">
        <v>2</v>
      </c>
      <c r="K34" s="2">
        <v>1</v>
      </c>
      <c r="L34" s="2">
        <v>1</v>
      </c>
      <c r="M34" s="2">
        <v>2</v>
      </c>
      <c r="N34" s="2">
        <v>3</v>
      </c>
      <c r="O34" s="2">
        <v>3</v>
      </c>
      <c r="P34" s="2">
        <v>3</v>
      </c>
      <c r="Q34" s="2">
        <v>3</v>
      </c>
      <c r="R34" s="2">
        <v>3</v>
      </c>
      <c r="S34" s="2">
        <v>2</v>
      </c>
      <c r="T34" s="2">
        <v>3</v>
      </c>
      <c r="U34" s="2">
        <v>3</v>
      </c>
      <c r="V34" s="2">
        <v>3</v>
      </c>
      <c r="W34" s="2">
        <v>4</v>
      </c>
      <c r="X34" s="2">
        <v>4</v>
      </c>
      <c r="Y34" s="2">
        <v>4</v>
      </c>
      <c r="Z34" s="2">
        <v>4</v>
      </c>
      <c r="AA34" s="2">
        <v>4</v>
      </c>
      <c r="AB34" s="2">
        <v>4</v>
      </c>
      <c r="AC34" s="2">
        <v>4</v>
      </c>
      <c r="AD34" s="2">
        <v>4</v>
      </c>
      <c r="AE34" s="2">
        <v>4</v>
      </c>
      <c r="AF34" s="2">
        <v>4</v>
      </c>
      <c r="AG34" s="2">
        <v>4</v>
      </c>
      <c r="AH34" s="2">
        <v>4</v>
      </c>
      <c r="AI34" s="2">
        <v>4</v>
      </c>
      <c r="AJ34" s="2">
        <v>4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409</v>
      </c>
      <c r="B35" s="2">
        <v>111</v>
      </c>
      <c r="C35" s="2">
        <v>32</v>
      </c>
      <c r="D35" s="2">
        <v>0</v>
      </c>
      <c r="E35" s="2">
        <v>0</v>
      </c>
      <c r="F35" s="2">
        <v>-1</v>
      </c>
      <c r="G35" s="2">
        <v>1</v>
      </c>
      <c r="H35" s="2">
        <v>1</v>
      </c>
      <c r="I35" s="2">
        <v>1</v>
      </c>
      <c r="J35" s="2">
        <v>1</v>
      </c>
      <c r="K35" s="2">
        <v>3</v>
      </c>
      <c r="L35" s="2">
        <v>3</v>
      </c>
      <c r="M35" s="2">
        <v>3</v>
      </c>
      <c r="N35" s="2">
        <v>3</v>
      </c>
      <c r="O35" s="2">
        <v>3</v>
      </c>
      <c r="P35" s="2">
        <v>3</v>
      </c>
      <c r="Q35" s="2">
        <v>3</v>
      </c>
      <c r="R35" s="2">
        <v>3</v>
      </c>
      <c r="S35" s="2">
        <v>2</v>
      </c>
      <c r="T35" s="2">
        <v>3</v>
      </c>
      <c r="U35" s="2">
        <v>3</v>
      </c>
      <c r="V35" s="2">
        <v>2</v>
      </c>
      <c r="W35" s="2">
        <v>2</v>
      </c>
      <c r="X35" s="2">
        <v>3</v>
      </c>
      <c r="Y35" s="2">
        <v>3</v>
      </c>
      <c r="Z35" s="2">
        <v>4</v>
      </c>
      <c r="AA35" s="2">
        <v>4</v>
      </c>
      <c r="AB35" s="2">
        <v>4</v>
      </c>
      <c r="AC35" s="2">
        <v>4</v>
      </c>
      <c r="AD35" s="2">
        <v>4</v>
      </c>
      <c r="AE35" s="2">
        <v>3</v>
      </c>
      <c r="AF35" s="2">
        <v>3</v>
      </c>
      <c r="AG35" s="2">
        <v>3</v>
      </c>
      <c r="AH35" s="2">
        <v>4</v>
      </c>
      <c r="AI35" s="2">
        <v>4</v>
      </c>
      <c r="AJ35" s="2">
        <v>4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319</v>
      </c>
      <c r="B36" s="2">
        <v>112</v>
      </c>
      <c r="C36" s="2">
        <v>32</v>
      </c>
      <c r="D36" s="2">
        <v>0</v>
      </c>
      <c r="E36" s="2">
        <v>0</v>
      </c>
      <c r="F36" s="2">
        <v>0</v>
      </c>
      <c r="G36" s="2">
        <v>1</v>
      </c>
      <c r="H36" s="2">
        <v>1</v>
      </c>
      <c r="I36" s="2">
        <v>1</v>
      </c>
      <c r="J36" s="2">
        <v>1</v>
      </c>
      <c r="K36" s="2">
        <v>2</v>
      </c>
      <c r="L36" s="2">
        <v>2</v>
      </c>
      <c r="M36" s="2">
        <v>2</v>
      </c>
      <c r="N36" s="2">
        <v>2</v>
      </c>
      <c r="O36" s="2">
        <v>2</v>
      </c>
      <c r="P36" s="2">
        <v>3</v>
      </c>
      <c r="Q36" s="2">
        <v>3</v>
      </c>
      <c r="R36" s="2">
        <v>4</v>
      </c>
      <c r="S36" s="2">
        <v>4</v>
      </c>
      <c r="T36" s="2">
        <v>4</v>
      </c>
      <c r="U36" s="2">
        <v>4</v>
      </c>
      <c r="V36" s="2">
        <v>4</v>
      </c>
      <c r="W36" s="2">
        <v>4</v>
      </c>
      <c r="X36" s="2">
        <v>5</v>
      </c>
      <c r="Y36" s="2">
        <v>5</v>
      </c>
      <c r="Z36" s="2">
        <v>6</v>
      </c>
      <c r="AA36" s="2">
        <v>6</v>
      </c>
      <c r="AB36" s="2">
        <v>6</v>
      </c>
      <c r="AC36" s="2">
        <v>7</v>
      </c>
      <c r="AD36" s="2">
        <v>7</v>
      </c>
      <c r="AE36" s="2">
        <v>7</v>
      </c>
      <c r="AF36" s="2">
        <v>7</v>
      </c>
      <c r="AG36" s="2">
        <v>6</v>
      </c>
      <c r="AH36" s="2">
        <v>6</v>
      </c>
      <c r="AI36" s="2">
        <v>6</v>
      </c>
      <c r="AJ36" s="2">
        <v>5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411</v>
      </c>
      <c r="B37" s="2">
        <v>113</v>
      </c>
      <c r="C37" s="2">
        <v>32</v>
      </c>
      <c r="D37" s="2">
        <v>0</v>
      </c>
      <c r="E37" s="2">
        <v>-1</v>
      </c>
      <c r="F37" s="2">
        <v>-1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-1</v>
      </c>
      <c r="M37" s="2">
        <v>-1</v>
      </c>
      <c r="N37" s="2">
        <v>1</v>
      </c>
      <c r="O37" s="2">
        <v>1</v>
      </c>
      <c r="P37" s="2">
        <v>1</v>
      </c>
      <c r="Q37" s="2">
        <v>0</v>
      </c>
      <c r="R37" s="2">
        <v>0</v>
      </c>
      <c r="S37" s="2">
        <v>0</v>
      </c>
      <c r="T37" s="2">
        <v>0</v>
      </c>
      <c r="U37" s="2">
        <v>1</v>
      </c>
      <c r="V37" s="2">
        <v>0</v>
      </c>
      <c r="W37" s="2">
        <v>2</v>
      </c>
      <c r="X37" s="2">
        <v>3</v>
      </c>
      <c r="Y37" s="2">
        <v>3</v>
      </c>
      <c r="Z37" s="2">
        <v>3</v>
      </c>
      <c r="AA37" s="2">
        <v>2</v>
      </c>
      <c r="AB37" s="2">
        <v>2</v>
      </c>
      <c r="AC37" s="2">
        <v>3</v>
      </c>
      <c r="AD37" s="2">
        <v>3</v>
      </c>
      <c r="AE37" s="2">
        <v>4</v>
      </c>
      <c r="AF37" s="2">
        <v>4</v>
      </c>
      <c r="AG37" s="2">
        <v>5</v>
      </c>
      <c r="AH37" s="2">
        <v>6</v>
      </c>
      <c r="AI37" s="2">
        <v>6</v>
      </c>
      <c r="AJ37" s="2">
        <v>6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323</v>
      </c>
      <c r="B38" s="2">
        <v>114</v>
      </c>
      <c r="C38" s="2">
        <v>32</v>
      </c>
      <c r="D38" s="2">
        <v>0</v>
      </c>
      <c r="E38" s="2">
        <v>-1</v>
      </c>
      <c r="F38" s="2">
        <v>-2</v>
      </c>
      <c r="G38" s="2">
        <v>-2</v>
      </c>
      <c r="H38" s="2">
        <v>-2</v>
      </c>
      <c r="I38" s="2">
        <v>-2</v>
      </c>
      <c r="J38" s="2">
        <v>-2</v>
      </c>
      <c r="K38" s="2">
        <v>-2</v>
      </c>
      <c r="L38" s="2">
        <v>-2</v>
      </c>
      <c r="M38" s="2">
        <v>-2</v>
      </c>
      <c r="N38" s="2">
        <v>0</v>
      </c>
      <c r="O38" s="2">
        <v>2</v>
      </c>
      <c r="P38" s="2">
        <v>3</v>
      </c>
      <c r="Q38" s="2">
        <v>3</v>
      </c>
      <c r="R38" s="2">
        <v>3</v>
      </c>
      <c r="S38" s="2">
        <v>3</v>
      </c>
      <c r="T38" s="2">
        <v>4</v>
      </c>
      <c r="U38" s="2">
        <v>3</v>
      </c>
      <c r="V38" s="2">
        <v>2</v>
      </c>
      <c r="W38" s="2">
        <v>2</v>
      </c>
      <c r="X38" s="2">
        <v>2</v>
      </c>
      <c r="Y38" s="2">
        <v>3</v>
      </c>
      <c r="Z38" s="2">
        <v>4</v>
      </c>
      <c r="AA38" s="2">
        <v>5</v>
      </c>
      <c r="AB38" s="2">
        <v>5</v>
      </c>
      <c r="AC38" s="2">
        <v>5</v>
      </c>
      <c r="AD38" s="2">
        <v>5</v>
      </c>
      <c r="AE38" s="2">
        <v>6</v>
      </c>
      <c r="AF38" s="2">
        <v>6</v>
      </c>
      <c r="AG38" s="2">
        <v>6</v>
      </c>
      <c r="AH38" s="2">
        <v>6</v>
      </c>
      <c r="AI38" s="2">
        <v>6</v>
      </c>
      <c r="AJ38" s="2">
        <v>6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500</v>
      </c>
      <c r="B39" s="2">
        <v>115</v>
      </c>
      <c r="C39" s="2">
        <v>32</v>
      </c>
      <c r="D39" s="2">
        <v>0</v>
      </c>
      <c r="E39" s="2">
        <v>0</v>
      </c>
      <c r="F39" s="2">
        <v>-1</v>
      </c>
      <c r="G39" s="2">
        <v>0</v>
      </c>
      <c r="H39" s="2">
        <v>1</v>
      </c>
      <c r="I39" s="2">
        <v>1</v>
      </c>
      <c r="J39" s="2">
        <v>1</v>
      </c>
      <c r="K39" s="2">
        <v>0</v>
      </c>
      <c r="L39" s="2">
        <v>0</v>
      </c>
      <c r="M39" s="2">
        <v>-1</v>
      </c>
      <c r="N39" s="2">
        <v>-1</v>
      </c>
      <c r="O39" s="2">
        <v>-1</v>
      </c>
      <c r="P39" s="2">
        <v>0</v>
      </c>
      <c r="Q39" s="2">
        <v>0</v>
      </c>
      <c r="R39" s="2">
        <v>1</v>
      </c>
      <c r="S39" s="2">
        <v>1</v>
      </c>
      <c r="T39" s="2">
        <v>1</v>
      </c>
      <c r="U39" s="2">
        <v>1</v>
      </c>
      <c r="V39" s="2">
        <v>1</v>
      </c>
      <c r="W39" s="2">
        <v>2</v>
      </c>
      <c r="X39" s="2">
        <v>4</v>
      </c>
      <c r="Y39" s="2">
        <v>4</v>
      </c>
      <c r="Z39" s="2">
        <v>3</v>
      </c>
      <c r="AA39" s="2">
        <v>3</v>
      </c>
      <c r="AB39" s="2">
        <v>3</v>
      </c>
      <c r="AC39" s="2">
        <v>5</v>
      </c>
      <c r="AD39" s="2">
        <v>5</v>
      </c>
      <c r="AE39" s="2">
        <v>4</v>
      </c>
      <c r="AF39" s="2">
        <v>5</v>
      </c>
      <c r="AG39" s="2">
        <v>6</v>
      </c>
      <c r="AH39" s="2">
        <v>7</v>
      </c>
      <c r="AI39" s="2">
        <v>7</v>
      </c>
      <c r="AJ39" s="2">
        <v>7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459</v>
      </c>
      <c r="B40" s="2">
        <v>116</v>
      </c>
      <c r="C40" s="2">
        <v>32</v>
      </c>
      <c r="D40" s="2">
        <v>0</v>
      </c>
      <c r="E40" s="2">
        <v>0</v>
      </c>
      <c r="F40" s="2">
        <v>0</v>
      </c>
      <c r="G40" s="2">
        <v>0</v>
      </c>
      <c r="H40" s="2">
        <v>1</v>
      </c>
      <c r="I40" s="2">
        <v>1</v>
      </c>
      <c r="J40" s="2">
        <v>2</v>
      </c>
      <c r="K40" s="2">
        <v>1</v>
      </c>
      <c r="L40" s="2">
        <v>3</v>
      </c>
      <c r="M40" s="2">
        <v>2</v>
      </c>
      <c r="N40" s="2">
        <v>3</v>
      </c>
      <c r="O40" s="2">
        <v>2</v>
      </c>
      <c r="P40" s="2">
        <v>3</v>
      </c>
      <c r="Q40" s="2">
        <v>2</v>
      </c>
      <c r="R40" s="2">
        <v>3</v>
      </c>
      <c r="S40" s="2">
        <v>2</v>
      </c>
      <c r="T40" s="2">
        <v>2</v>
      </c>
      <c r="U40" s="2">
        <v>2</v>
      </c>
      <c r="V40" s="2">
        <v>1</v>
      </c>
      <c r="W40" s="2">
        <v>2</v>
      </c>
      <c r="X40" s="2">
        <v>2</v>
      </c>
      <c r="Y40" s="2">
        <v>4</v>
      </c>
      <c r="Z40" s="2">
        <v>4</v>
      </c>
      <c r="AA40" s="2">
        <v>5</v>
      </c>
      <c r="AB40" s="2">
        <v>5</v>
      </c>
      <c r="AC40" s="2">
        <v>5</v>
      </c>
      <c r="AD40" s="2">
        <v>7</v>
      </c>
      <c r="AE40" s="2">
        <v>7</v>
      </c>
      <c r="AF40" s="2">
        <v>8</v>
      </c>
      <c r="AG40" s="2">
        <v>8</v>
      </c>
      <c r="AH40" s="2">
        <v>8</v>
      </c>
      <c r="AI40" s="2">
        <v>7</v>
      </c>
      <c r="AJ40" s="2">
        <v>7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501</v>
      </c>
      <c r="B41" s="2">
        <v>117</v>
      </c>
      <c r="C41" s="2">
        <v>32</v>
      </c>
      <c r="D41" s="2">
        <v>0</v>
      </c>
      <c r="E41" s="2">
        <v>0</v>
      </c>
      <c r="F41" s="2">
        <v>0</v>
      </c>
      <c r="G41" s="2">
        <v>1</v>
      </c>
      <c r="H41" s="2">
        <v>1</v>
      </c>
      <c r="I41" s="2">
        <v>1</v>
      </c>
      <c r="J41" s="2">
        <v>2</v>
      </c>
      <c r="K41" s="2">
        <v>2</v>
      </c>
      <c r="L41" s="2">
        <v>2</v>
      </c>
      <c r="M41" s="2">
        <v>2</v>
      </c>
      <c r="N41" s="2">
        <v>3</v>
      </c>
      <c r="O41" s="2">
        <v>3</v>
      </c>
      <c r="P41" s="2">
        <v>3</v>
      </c>
      <c r="Q41" s="2">
        <v>4</v>
      </c>
      <c r="R41" s="2">
        <v>5</v>
      </c>
      <c r="S41" s="2">
        <v>5</v>
      </c>
      <c r="T41" s="2">
        <v>6</v>
      </c>
      <c r="U41" s="2">
        <v>6</v>
      </c>
      <c r="V41" s="2">
        <v>5</v>
      </c>
      <c r="W41" s="2">
        <v>6</v>
      </c>
      <c r="X41" s="2">
        <v>7</v>
      </c>
      <c r="Y41" s="2">
        <v>8</v>
      </c>
      <c r="Z41" s="2">
        <v>8</v>
      </c>
      <c r="AA41" s="2">
        <v>8</v>
      </c>
      <c r="AB41" s="2">
        <v>8</v>
      </c>
      <c r="AC41" s="2">
        <v>7</v>
      </c>
      <c r="AD41" s="2">
        <v>7</v>
      </c>
      <c r="AE41" s="2">
        <v>7</v>
      </c>
      <c r="AF41" s="2">
        <v>8</v>
      </c>
      <c r="AG41" s="2">
        <v>8</v>
      </c>
      <c r="AH41" s="2">
        <v>8</v>
      </c>
      <c r="AI41" s="2">
        <v>8</v>
      </c>
      <c r="AJ41" s="2">
        <v>8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</v>
      </c>
      <c r="B42" s="2">
        <v>118</v>
      </c>
      <c r="C42" s="2">
        <v>32</v>
      </c>
      <c r="D42" s="2">
        <v>0</v>
      </c>
      <c r="E42" s="2">
        <v>-1</v>
      </c>
      <c r="F42" s="2">
        <v>-2</v>
      </c>
      <c r="G42" s="2">
        <v>-1</v>
      </c>
      <c r="H42" s="2">
        <v>-1</v>
      </c>
      <c r="I42" s="2">
        <v>0</v>
      </c>
      <c r="J42" s="2">
        <v>1</v>
      </c>
      <c r="K42" s="2">
        <v>2</v>
      </c>
      <c r="L42" s="2">
        <v>2</v>
      </c>
      <c r="M42" s="2">
        <v>2</v>
      </c>
      <c r="N42" s="2">
        <v>3</v>
      </c>
      <c r="O42" s="2">
        <v>3</v>
      </c>
      <c r="P42" s="2">
        <v>3</v>
      </c>
      <c r="Q42" s="2">
        <v>2</v>
      </c>
      <c r="R42" s="2">
        <v>3</v>
      </c>
      <c r="S42" s="2">
        <v>3</v>
      </c>
      <c r="T42" s="2">
        <v>3</v>
      </c>
      <c r="U42" s="2">
        <v>3</v>
      </c>
      <c r="V42" s="2">
        <v>4</v>
      </c>
      <c r="W42" s="2">
        <v>5</v>
      </c>
      <c r="X42" s="2">
        <v>6</v>
      </c>
      <c r="Y42" s="2">
        <v>6</v>
      </c>
      <c r="Z42" s="2">
        <v>6</v>
      </c>
      <c r="AA42" s="2">
        <v>5</v>
      </c>
      <c r="AB42" s="2">
        <v>6</v>
      </c>
      <c r="AC42" s="2">
        <v>6</v>
      </c>
      <c r="AD42" s="2">
        <v>6</v>
      </c>
      <c r="AE42" s="2">
        <v>5</v>
      </c>
      <c r="AF42" s="2">
        <v>7</v>
      </c>
      <c r="AG42" s="2">
        <v>8</v>
      </c>
      <c r="AH42" s="2">
        <v>8</v>
      </c>
      <c r="AI42" s="2">
        <v>8</v>
      </c>
      <c r="AJ42" s="2">
        <v>9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327</v>
      </c>
      <c r="B43" s="2">
        <v>119</v>
      </c>
      <c r="C43" s="2">
        <v>32</v>
      </c>
      <c r="D43" s="2">
        <v>0</v>
      </c>
      <c r="E43" s="2">
        <v>0</v>
      </c>
      <c r="F43" s="2">
        <v>0</v>
      </c>
      <c r="G43" s="2">
        <v>0</v>
      </c>
      <c r="H43" s="2">
        <v>2</v>
      </c>
      <c r="I43" s="2">
        <v>2</v>
      </c>
      <c r="J43" s="2">
        <v>2</v>
      </c>
      <c r="K43" s="2">
        <v>2</v>
      </c>
      <c r="L43" s="2">
        <v>3</v>
      </c>
      <c r="M43" s="2">
        <v>4</v>
      </c>
      <c r="N43" s="2">
        <v>4</v>
      </c>
      <c r="O43" s="2">
        <v>5</v>
      </c>
      <c r="P43" s="2">
        <v>5</v>
      </c>
      <c r="Q43" s="2">
        <v>5</v>
      </c>
      <c r="R43" s="2">
        <v>5</v>
      </c>
      <c r="S43" s="2">
        <v>4</v>
      </c>
      <c r="T43" s="2">
        <v>4</v>
      </c>
      <c r="U43" s="2">
        <v>4</v>
      </c>
      <c r="V43" s="2">
        <v>3</v>
      </c>
      <c r="W43" s="2">
        <v>3</v>
      </c>
      <c r="X43" s="2">
        <v>5</v>
      </c>
      <c r="Y43" s="2">
        <v>5</v>
      </c>
      <c r="Z43" s="2">
        <v>6</v>
      </c>
      <c r="AA43" s="2">
        <v>7</v>
      </c>
      <c r="AB43" s="2">
        <v>7</v>
      </c>
      <c r="AC43" s="2">
        <v>7</v>
      </c>
      <c r="AD43" s="2">
        <v>8</v>
      </c>
      <c r="AE43" s="2">
        <v>7</v>
      </c>
      <c r="AF43" s="2">
        <v>8</v>
      </c>
      <c r="AG43" s="2">
        <v>7</v>
      </c>
      <c r="AH43" s="2">
        <v>9</v>
      </c>
      <c r="AI43" s="2">
        <v>9</v>
      </c>
      <c r="AJ43" s="2">
        <v>9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481</v>
      </c>
      <c r="B44" s="2">
        <v>120</v>
      </c>
      <c r="C44" s="2">
        <v>32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</v>
      </c>
      <c r="J44" s="2">
        <v>3</v>
      </c>
      <c r="K44" s="2">
        <v>4</v>
      </c>
      <c r="L44" s="2">
        <v>4</v>
      </c>
      <c r="M44" s="2">
        <v>5</v>
      </c>
      <c r="N44" s="2">
        <v>5</v>
      </c>
      <c r="O44" s="2">
        <v>5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7</v>
      </c>
      <c r="V44" s="2">
        <v>7</v>
      </c>
      <c r="W44" s="2">
        <v>8</v>
      </c>
      <c r="X44" s="2">
        <v>8</v>
      </c>
      <c r="Y44" s="2">
        <v>8</v>
      </c>
      <c r="Z44" s="2">
        <v>7</v>
      </c>
      <c r="AA44" s="2">
        <v>8</v>
      </c>
      <c r="AB44" s="2">
        <v>8</v>
      </c>
      <c r="AC44" s="2">
        <v>8</v>
      </c>
      <c r="AD44" s="2">
        <v>8</v>
      </c>
      <c r="AE44" s="2">
        <v>8</v>
      </c>
      <c r="AF44" s="2">
        <v>8</v>
      </c>
      <c r="AG44" s="2">
        <v>9</v>
      </c>
      <c r="AH44" s="2">
        <v>9</v>
      </c>
      <c r="AI44" s="2">
        <v>8</v>
      </c>
      <c r="AJ44" s="2">
        <v>9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377</v>
      </c>
      <c r="B45" s="2">
        <v>121</v>
      </c>
      <c r="C45" s="2">
        <v>32</v>
      </c>
      <c r="D45" s="2">
        <v>0</v>
      </c>
      <c r="E45" s="2">
        <v>-1</v>
      </c>
      <c r="F45" s="2">
        <v>-1</v>
      </c>
      <c r="G45" s="2">
        <v>0</v>
      </c>
      <c r="H45" s="2">
        <v>1</v>
      </c>
      <c r="I45" s="2">
        <v>1</v>
      </c>
      <c r="J45" s="2">
        <v>1</v>
      </c>
      <c r="K45" s="2">
        <v>1</v>
      </c>
      <c r="L45" s="2">
        <v>3</v>
      </c>
      <c r="M45" s="2">
        <v>2</v>
      </c>
      <c r="N45" s="2">
        <v>2</v>
      </c>
      <c r="O45" s="2">
        <v>2</v>
      </c>
      <c r="P45" s="2">
        <v>2</v>
      </c>
      <c r="Q45" s="2">
        <v>2</v>
      </c>
      <c r="R45" s="2">
        <v>2</v>
      </c>
      <c r="S45" s="2">
        <v>2</v>
      </c>
      <c r="T45" s="2">
        <v>2</v>
      </c>
      <c r="U45" s="2">
        <v>2</v>
      </c>
      <c r="V45" s="2">
        <v>1</v>
      </c>
      <c r="W45" s="2">
        <v>2</v>
      </c>
      <c r="X45" s="2">
        <v>3</v>
      </c>
      <c r="Y45" s="2">
        <v>4</v>
      </c>
      <c r="Z45" s="2">
        <v>4</v>
      </c>
      <c r="AA45" s="2">
        <v>6</v>
      </c>
      <c r="AB45" s="2">
        <v>6</v>
      </c>
      <c r="AC45" s="2">
        <v>6</v>
      </c>
      <c r="AD45" s="2">
        <v>9</v>
      </c>
      <c r="AE45" s="2">
        <v>9</v>
      </c>
      <c r="AF45" s="2">
        <v>10</v>
      </c>
      <c r="AG45" s="2">
        <v>9</v>
      </c>
      <c r="AH45" s="2">
        <v>9</v>
      </c>
      <c r="AI45" s="2">
        <v>9</v>
      </c>
      <c r="AJ45" s="2">
        <v>10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452</v>
      </c>
      <c r="B46" s="2">
        <v>122</v>
      </c>
      <c r="C46" s="2">
        <v>32</v>
      </c>
      <c r="D46" s="2">
        <v>0</v>
      </c>
      <c r="E46" s="2">
        <v>0</v>
      </c>
      <c r="F46" s="2">
        <v>0</v>
      </c>
      <c r="G46" s="2">
        <v>0</v>
      </c>
      <c r="H46" s="2">
        <v>1</v>
      </c>
      <c r="I46" s="2">
        <v>1</v>
      </c>
      <c r="J46" s="2">
        <v>1</v>
      </c>
      <c r="K46" s="2">
        <v>2</v>
      </c>
      <c r="L46" s="2">
        <v>2</v>
      </c>
      <c r="M46" s="2">
        <v>3</v>
      </c>
      <c r="N46" s="2">
        <v>5</v>
      </c>
      <c r="O46" s="2">
        <v>5</v>
      </c>
      <c r="P46" s="2">
        <v>8</v>
      </c>
      <c r="Q46" s="2">
        <v>8</v>
      </c>
      <c r="R46" s="2">
        <v>8</v>
      </c>
      <c r="S46" s="2">
        <v>7</v>
      </c>
      <c r="T46" s="2">
        <v>7</v>
      </c>
      <c r="U46" s="2">
        <v>6</v>
      </c>
      <c r="V46" s="2">
        <v>7</v>
      </c>
      <c r="W46" s="2">
        <v>8</v>
      </c>
      <c r="X46" s="2">
        <v>8</v>
      </c>
      <c r="Y46" s="2">
        <v>9</v>
      </c>
      <c r="Z46" s="2">
        <v>9</v>
      </c>
      <c r="AA46" s="2">
        <v>10</v>
      </c>
      <c r="AB46" s="2">
        <v>10</v>
      </c>
      <c r="AC46" s="2">
        <v>10</v>
      </c>
      <c r="AD46" s="2">
        <v>10</v>
      </c>
      <c r="AE46" s="2">
        <v>10</v>
      </c>
      <c r="AF46" s="2">
        <v>10</v>
      </c>
      <c r="AG46" s="2">
        <v>10</v>
      </c>
      <c r="AH46" s="2">
        <v>11</v>
      </c>
      <c r="AI46" s="2">
        <v>10</v>
      </c>
      <c r="AJ46" s="2">
        <v>10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394</v>
      </c>
      <c r="B47" s="2">
        <v>123</v>
      </c>
      <c r="C47" s="2">
        <v>32</v>
      </c>
      <c r="D47" s="2">
        <v>0</v>
      </c>
      <c r="E47" s="2">
        <v>0</v>
      </c>
      <c r="F47" s="2">
        <v>0</v>
      </c>
      <c r="G47" s="2">
        <v>1</v>
      </c>
      <c r="H47" s="2">
        <v>2</v>
      </c>
      <c r="I47" s="2">
        <v>3</v>
      </c>
      <c r="J47" s="2">
        <v>4</v>
      </c>
      <c r="K47" s="2">
        <v>6</v>
      </c>
      <c r="L47" s="2">
        <v>6</v>
      </c>
      <c r="M47" s="2">
        <v>5</v>
      </c>
      <c r="N47" s="2">
        <v>6</v>
      </c>
      <c r="O47" s="2">
        <v>7</v>
      </c>
      <c r="P47" s="2">
        <v>7</v>
      </c>
      <c r="Q47" s="2">
        <v>6</v>
      </c>
      <c r="R47" s="2">
        <v>7</v>
      </c>
      <c r="S47" s="2">
        <v>6</v>
      </c>
      <c r="T47" s="2">
        <v>6</v>
      </c>
      <c r="U47" s="2">
        <v>6</v>
      </c>
      <c r="V47" s="2">
        <v>5</v>
      </c>
      <c r="W47" s="2">
        <v>5</v>
      </c>
      <c r="X47" s="2">
        <v>5</v>
      </c>
      <c r="Y47" s="2">
        <v>6</v>
      </c>
      <c r="Z47" s="2">
        <v>6</v>
      </c>
      <c r="AA47" s="2">
        <v>6</v>
      </c>
      <c r="AB47" s="2">
        <v>7</v>
      </c>
      <c r="AC47" s="2">
        <v>8</v>
      </c>
      <c r="AD47" s="2">
        <v>8</v>
      </c>
      <c r="AE47" s="2">
        <v>7</v>
      </c>
      <c r="AF47" s="2">
        <v>8</v>
      </c>
      <c r="AG47" s="2">
        <v>9</v>
      </c>
      <c r="AH47" s="2">
        <v>10</v>
      </c>
      <c r="AI47" s="2">
        <v>10</v>
      </c>
      <c r="AJ47" s="2">
        <v>11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198</v>
      </c>
      <c r="B48" s="2">
        <v>124</v>
      </c>
      <c r="C48" s="2">
        <v>32</v>
      </c>
      <c r="D48" s="2">
        <v>0</v>
      </c>
      <c r="E48" s="2">
        <v>0</v>
      </c>
      <c r="F48" s="2">
        <v>0</v>
      </c>
      <c r="G48" s="2">
        <v>0</v>
      </c>
      <c r="H48" s="2">
        <v>1</v>
      </c>
      <c r="I48" s="2">
        <v>1</v>
      </c>
      <c r="J48" s="2">
        <v>2</v>
      </c>
      <c r="K48" s="2">
        <v>4</v>
      </c>
      <c r="L48" s="2">
        <v>4</v>
      </c>
      <c r="M48" s="2">
        <v>5</v>
      </c>
      <c r="N48" s="2">
        <v>5</v>
      </c>
      <c r="O48" s="2">
        <v>5</v>
      </c>
      <c r="P48" s="2">
        <v>5</v>
      </c>
      <c r="Q48" s="2">
        <v>6</v>
      </c>
      <c r="R48" s="2">
        <v>7</v>
      </c>
      <c r="S48" s="2">
        <v>7</v>
      </c>
      <c r="T48" s="2">
        <v>7</v>
      </c>
      <c r="U48" s="2">
        <v>6</v>
      </c>
      <c r="V48" s="2">
        <v>5</v>
      </c>
      <c r="W48" s="2">
        <v>6</v>
      </c>
      <c r="X48" s="2">
        <v>6</v>
      </c>
      <c r="Y48" s="2">
        <v>6</v>
      </c>
      <c r="Z48" s="2">
        <v>6</v>
      </c>
      <c r="AA48" s="2">
        <v>6</v>
      </c>
      <c r="AB48" s="2">
        <v>6</v>
      </c>
      <c r="AC48" s="2">
        <v>7</v>
      </c>
      <c r="AD48" s="2">
        <v>8</v>
      </c>
      <c r="AE48" s="2">
        <v>8</v>
      </c>
      <c r="AF48" s="2">
        <v>10</v>
      </c>
      <c r="AG48" s="2">
        <v>10</v>
      </c>
      <c r="AH48" s="2">
        <v>10</v>
      </c>
      <c r="AI48" s="2">
        <v>10</v>
      </c>
      <c r="AJ48" s="2">
        <v>11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408</v>
      </c>
      <c r="B49" s="2">
        <v>125</v>
      </c>
      <c r="C49" s="2">
        <v>32</v>
      </c>
      <c r="D49" s="2">
        <v>0</v>
      </c>
      <c r="E49" s="2">
        <v>0</v>
      </c>
      <c r="F49" s="2">
        <v>-1</v>
      </c>
      <c r="G49" s="2">
        <v>0</v>
      </c>
      <c r="H49" s="2">
        <v>2</v>
      </c>
      <c r="I49" s="2">
        <v>2</v>
      </c>
      <c r="J49" s="2">
        <v>2</v>
      </c>
      <c r="K49" s="2">
        <v>3</v>
      </c>
      <c r="L49" s="2">
        <v>3</v>
      </c>
      <c r="M49" s="2">
        <v>3</v>
      </c>
      <c r="N49" s="2">
        <v>6</v>
      </c>
      <c r="O49" s="2">
        <v>5</v>
      </c>
      <c r="P49" s="2">
        <v>6</v>
      </c>
      <c r="Q49" s="2">
        <v>6</v>
      </c>
      <c r="R49" s="2">
        <v>7</v>
      </c>
      <c r="S49" s="2">
        <v>8</v>
      </c>
      <c r="T49" s="2">
        <v>8</v>
      </c>
      <c r="U49" s="2">
        <v>7</v>
      </c>
      <c r="V49" s="2">
        <v>6</v>
      </c>
      <c r="W49" s="2">
        <v>7</v>
      </c>
      <c r="X49" s="2">
        <v>7</v>
      </c>
      <c r="Y49" s="2">
        <v>7</v>
      </c>
      <c r="Z49" s="2">
        <v>8</v>
      </c>
      <c r="AA49" s="2">
        <v>8</v>
      </c>
      <c r="AB49" s="2">
        <v>9</v>
      </c>
      <c r="AC49" s="2">
        <v>10</v>
      </c>
      <c r="AD49" s="2">
        <v>10</v>
      </c>
      <c r="AE49" s="2">
        <v>9</v>
      </c>
      <c r="AF49" s="2">
        <v>9</v>
      </c>
      <c r="AG49" s="2">
        <v>9</v>
      </c>
      <c r="AH49" s="2">
        <v>11</v>
      </c>
      <c r="AI49" s="2">
        <v>10</v>
      </c>
      <c r="AJ49" s="2">
        <v>11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438</v>
      </c>
      <c r="B50" s="2">
        <v>126</v>
      </c>
      <c r="C50" s="2">
        <v>32</v>
      </c>
      <c r="D50" s="2">
        <v>0</v>
      </c>
      <c r="E50" s="2">
        <v>-1</v>
      </c>
      <c r="F50" s="2">
        <v>-2</v>
      </c>
      <c r="G50" s="2">
        <v>-2</v>
      </c>
      <c r="H50" s="2">
        <v>-1</v>
      </c>
      <c r="I50" s="2">
        <v>1</v>
      </c>
      <c r="J50" s="2">
        <v>0</v>
      </c>
      <c r="K50" s="2">
        <v>0</v>
      </c>
      <c r="L50" s="2">
        <v>0</v>
      </c>
      <c r="M50" s="2">
        <v>2</v>
      </c>
      <c r="N50" s="2">
        <v>5</v>
      </c>
      <c r="O50" s="2">
        <v>6</v>
      </c>
      <c r="P50" s="2">
        <v>6</v>
      </c>
      <c r="Q50" s="2">
        <v>7</v>
      </c>
      <c r="R50" s="2">
        <v>7</v>
      </c>
      <c r="S50" s="2">
        <v>7</v>
      </c>
      <c r="T50" s="2">
        <v>9</v>
      </c>
      <c r="U50" s="2">
        <v>11</v>
      </c>
      <c r="V50" s="2">
        <v>10</v>
      </c>
      <c r="W50" s="2">
        <v>11</v>
      </c>
      <c r="X50" s="2">
        <v>11</v>
      </c>
      <c r="Y50" s="2">
        <v>11</v>
      </c>
      <c r="Z50" s="2">
        <v>11</v>
      </c>
      <c r="AA50" s="2">
        <v>11</v>
      </c>
      <c r="AB50" s="2">
        <v>11</v>
      </c>
      <c r="AC50" s="2">
        <v>10</v>
      </c>
      <c r="AD50" s="2">
        <v>10</v>
      </c>
      <c r="AE50" s="2">
        <v>10</v>
      </c>
      <c r="AF50" s="2">
        <v>11</v>
      </c>
      <c r="AG50" s="2">
        <v>11</v>
      </c>
      <c r="AH50" s="2">
        <v>12</v>
      </c>
      <c r="AI50" s="2">
        <v>12</v>
      </c>
      <c r="AJ50" s="2">
        <v>11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401</v>
      </c>
      <c r="B51" s="2">
        <v>127</v>
      </c>
      <c r="C51" s="2">
        <v>32</v>
      </c>
      <c r="D51" s="2">
        <v>0</v>
      </c>
      <c r="E51" s="2">
        <v>1</v>
      </c>
      <c r="F51" s="2">
        <v>1</v>
      </c>
      <c r="G51" s="2">
        <v>1</v>
      </c>
      <c r="H51" s="2">
        <v>1</v>
      </c>
      <c r="I51" s="2">
        <v>2</v>
      </c>
      <c r="J51" s="2">
        <v>3</v>
      </c>
      <c r="K51" s="2">
        <v>3</v>
      </c>
      <c r="L51" s="2">
        <v>3</v>
      </c>
      <c r="M51" s="2">
        <v>4</v>
      </c>
      <c r="N51" s="2">
        <v>5</v>
      </c>
      <c r="O51" s="2">
        <v>5</v>
      </c>
      <c r="P51" s="2">
        <v>5</v>
      </c>
      <c r="Q51" s="2">
        <v>5</v>
      </c>
      <c r="R51" s="2">
        <v>5</v>
      </c>
      <c r="S51" s="2">
        <v>4</v>
      </c>
      <c r="T51" s="2">
        <v>4</v>
      </c>
      <c r="U51" s="2">
        <v>4</v>
      </c>
      <c r="V51" s="2">
        <v>3</v>
      </c>
      <c r="W51" s="2">
        <v>3</v>
      </c>
      <c r="X51" s="2">
        <v>4</v>
      </c>
      <c r="Y51" s="2">
        <v>5</v>
      </c>
      <c r="Z51" s="2">
        <v>6</v>
      </c>
      <c r="AA51" s="2">
        <v>6</v>
      </c>
      <c r="AB51" s="2">
        <v>7</v>
      </c>
      <c r="AC51" s="2">
        <v>7</v>
      </c>
      <c r="AD51" s="2">
        <v>9</v>
      </c>
      <c r="AE51" s="2">
        <v>10</v>
      </c>
      <c r="AF51" s="2">
        <v>12</v>
      </c>
      <c r="AG51" s="2">
        <v>12</v>
      </c>
      <c r="AH51" s="2">
        <v>12</v>
      </c>
      <c r="AI51" s="2">
        <v>12</v>
      </c>
      <c r="AJ51" s="2">
        <v>12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502</v>
      </c>
      <c r="B52" s="2">
        <v>128</v>
      </c>
      <c r="C52" s="2">
        <v>32</v>
      </c>
      <c r="D52" s="2">
        <v>0</v>
      </c>
      <c r="E52" s="2">
        <v>1</v>
      </c>
      <c r="F52" s="2">
        <v>2</v>
      </c>
      <c r="G52" s="2">
        <v>3</v>
      </c>
      <c r="H52" s="2">
        <v>5</v>
      </c>
      <c r="I52" s="2">
        <v>6</v>
      </c>
      <c r="J52" s="2">
        <v>6</v>
      </c>
      <c r="K52" s="2">
        <v>6</v>
      </c>
      <c r="L52" s="2">
        <v>6</v>
      </c>
      <c r="M52" s="2">
        <v>7</v>
      </c>
      <c r="N52" s="2">
        <v>7</v>
      </c>
      <c r="O52" s="2">
        <v>7</v>
      </c>
      <c r="P52" s="2">
        <v>7</v>
      </c>
      <c r="Q52" s="2">
        <v>7</v>
      </c>
      <c r="R52" s="2">
        <v>8</v>
      </c>
      <c r="S52" s="2">
        <v>7</v>
      </c>
      <c r="T52" s="2">
        <v>7</v>
      </c>
      <c r="U52" s="2">
        <v>7</v>
      </c>
      <c r="V52" s="2">
        <v>8</v>
      </c>
      <c r="W52" s="2">
        <v>10</v>
      </c>
      <c r="X52" s="2">
        <v>10</v>
      </c>
      <c r="Y52" s="2">
        <v>10</v>
      </c>
      <c r="Z52" s="2">
        <v>10</v>
      </c>
      <c r="AA52" s="2">
        <v>11</v>
      </c>
      <c r="AB52" s="2">
        <v>11</v>
      </c>
      <c r="AC52" s="2">
        <v>12</v>
      </c>
      <c r="AD52" s="2">
        <v>12</v>
      </c>
      <c r="AE52" s="2">
        <v>12</v>
      </c>
      <c r="AF52" s="2">
        <v>12</v>
      </c>
      <c r="AG52" s="2">
        <v>12</v>
      </c>
      <c r="AH52" s="2">
        <v>12</v>
      </c>
      <c r="AI52" s="2">
        <v>12</v>
      </c>
      <c r="AJ52" s="2">
        <v>12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316</v>
      </c>
      <c r="B53" s="2">
        <v>129</v>
      </c>
      <c r="C53" s="2">
        <v>32</v>
      </c>
      <c r="D53" s="2">
        <v>0</v>
      </c>
      <c r="E53" s="2">
        <v>0</v>
      </c>
      <c r="F53" s="2">
        <v>1</v>
      </c>
      <c r="G53" s="2">
        <v>2</v>
      </c>
      <c r="H53" s="2">
        <v>3</v>
      </c>
      <c r="I53" s="2">
        <v>3</v>
      </c>
      <c r="J53" s="2">
        <v>4</v>
      </c>
      <c r="K53" s="2">
        <v>5</v>
      </c>
      <c r="L53" s="2">
        <v>5</v>
      </c>
      <c r="M53" s="2">
        <v>6</v>
      </c>
      <c r="N53" s="2">
        <v>6</v>
      </c>
      <c r="O53" s="2">
        <v>5</v>
      </c>
      <c r="P53" s="2">
        <v>6</v>
      </c>
      <c r="Q53" s="2">
        <v>6</v>
      </c>
      <c r="R53" s="2">
        <v>7</v>
      </c>
      <c r="S53" s="2">
        <v>8</v>
      </c>
      <c r="T53" s="2">
        <v>8</v>
      </c>
      <c r="U53" s="2">
        <v>8</v>
      </c>
      <c r="V53" s="2">
        <v>7</v>
      </c>
      <c r="W53" s="2">
        <v>7</v>
      </c>
      <c r="X53" s="2">
        <v>7</v>
      </c>
      <c r="Y53" s="2">
        <v>8</v>
      </c>
      <c r="Z53" s="2">
        <v>9</v>
      </c>
      <c r="AA53" s="2">
        <v>10</v>
      </c>
      <c r="AB53" s="2">
        <v>11</v>
      </c>
      <c r="AC53" s="2">
        <v>12</v>
      </c>
      <c r="AD53" s="2">
        <v>12</v>
      </c>
      <c r="AE53" s="2">
        <v>12</v>
      </c>
      <c r="AF53" s="2">
        <v>12</v>
      </c>
      <c r="AG53" s="2">
        <v>12</v>
      </c>
      <c r="AH53" s="2">
        <v>12</v>
      </c>
      <c r="AI53" s="2">
        <v>12</v>
      </c>
      <c r="AJ53" s="2">
        <v>12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503</v>
      </c>
      <c r="B54" s="2">
        <v>130</v>
      </c>
      <c r="C54" s="2">
        <v>32</v>
      </c>
      <c r="D54" s="2">
        <v>0</v>
      </c>
      <c r="E54" s="2">
        <v>0</v>
      </c>
      <c r="F54" s="2">
        <v>-1</v>
      </c>
      <c r="G54" s="2">
        <v>0</v>
      </c>
      <c r="H54" s="2">
        <v>2</v>
      </c>
      <c r="I54" s="2">
        <v>3</v>
      </c>
      <c r="J54" s="2">
        <v>3</v>
      </c>
      <c r="K54" s="2">
        <v>2</v>
      </c>
      <c r="L54" s="2">
        <v>3</v>
      </c>
      <c r="M54" s="2">
        <v>3</v>
      </c>
      <c r="N54" s="2">
        <v>3</v>
      </c>
      <c r="O54" s="2">
        <v>2</v>
      </c>
      <c r="P54" s="2">
        <v>3</v>
      </c>
      <c r="Q54" s="2">
        <v>3</v>
      </c>
      <c r="R54" s="2">
        <v>3</v>
      </c>
      <c r="S54" s="2">
        <v>4</v>
      </c>
      <c r="T54" s="2">
        <v>5</v>
      </c>
      <c r="U54" s="2">
        <v>5</v>
      </c>
      <c r="V54" s="2">
        <v>4</v>
      </c>
      <c r="W54" s="2">
        <v>5</v>
      </c>
      <c r="X54" s="2">
        <v>6</v>
      </c>
      <c r="Y54" s="2">
        <v>7</v>
      </c>
      <c r="Z54" s="2">
        <v>7</v>
      </c>
      <c r="AA54" s="2">
        <v>7</v>
      </c>
      <c r="AB54" s="2">
        <v>7</v>
      </c>
      <c r="AC54" s="2">
        <v>7</v>
      </c>
      <c r="AD54" s="2">
        <v>10</v>
      </c>
      <c r="AE54" s="2">
        <v>10</v>
      </c>
      <c r="AF54" s="2">
        <v>10</v>
      </c>
      <c r="AG54" s="2">
        <v>10</v>
      </c>
      <c r="AH54" s="2">
        <v>12</v>
      </c>
      <c r="AI54" s="2">
        <v>13</v>
      </c>
      <c r="AJ54" s="2">
        <v>14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399</v>
      </c>
      <c r="B55" s="2">
        <v>131</v>
      </c>
      <c r="C55" s="2">
        <v>32</v>
      </c>
      <c r="D55" s="2">
        <v>0</v>
      </c>
      <c r="E55" s="2">
        <v>1</v>
      </c>
      <c r="F55" s="2">
        <v>0</v>
      </c>
      <c r="G55" s="2">
        <v>1</v>
      </c>
      <c r="H55" s="2">
        <v>2</v>
      </c>
      <c r="I55" s="2">
        <v>3</v>
      </c>
      <c r="J55" s="2">
        <v>3</v>
      </c>
      <c r="K55" s="2">
        <v>3</v>
      </c>
      <c r="L55" s="2">
        <v>4</v>
      </c>
      <c r="M55" s="2">
        <v>6</v>
      </c>
      <c r="N55" s="2">
        <v>7</v>
      </c>
      <c r="O55" s="2">
        <v>8</v>
      </c>
      <c r="P55" s="2">
        <v>10</v>
      </c>
      <c r="Q55" s="2">
        <v>10</v>
      </c>
      <c r="R55" s="2">
        <v>11</v>
      </c>
      <c r="S55" s="2">
        <v>11</v>
      </c>
      <c r="T55" s="2">
        <v>11</v>
      </c>
      <c r="U55" s="2">
        <v>11</v>
      </c>
      <c r="V55" s="2">
        <v>11</v>
      </c>
      <c r="W55" s="2">
        <v>12</v>
      </c>
      <c r="X55" s="2">
        <v>12</v>
      </c>
      <c r="Y55" s="2">
        <v>13</v>
      </c>
      <c r="Z55" s="2">
        <v>13</v>
      </c>
      <c r="AA55" s="2">
        <v>13</v>
      </c>
      <c r="AB55" s="2">
        <v>13</v>
      </c>
      <c r="AC55" s="2">
        <v>15</v>
      </c>
      <c r="AD55" s="2">
        <v>15</v>
      </c>
      <c r="AE55" s="2">
        <v>15</v>
      </c>
      <c r="AF55" s="2">
        <v>15</v>
      </c>
      <c r="AG55" s="2">
        <v>14</v>
      </c>
      <c r="AH55" s="2">
        <v>16</v>
      </c>
      <c r="AI55" s="2">
        <v>15</v>
      </c>
      <c r="AJ55" s="2">
        <v>15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380</v>
      </c>
      <c r="B56" s="2">
        <v>132</v>
      </c>
      <c r="C56" s="2">
        <v>32</v>
      </c>
      <c r="D56" s="2">
        <v>0</v>
      </c>
      <c r="E56" s="2">
        <v>2</v>
      </c>
      <c r="F56" s="2">
        <v>1</v>
      </c>
      <c r="G56" s="2">
        <v>2</v>
      </c>
      <c r="H56" s="2">
        <v>2</v>
      </c>
      <c r="I56" s="2">
        <v>2</v>
      </c>
      <c r="J56" s="2">
        <v>2</v>
      </c>
      <c r="K56" s="2">
        <v>3</v>
      </c>
      <c r="L56" s="2">
        <v>4</v>
      </c>
      <c r="M56" s="2">
        <v>4</v>
      </c>
      <c r="N56" s="2">
        <v>4</v>
      </c>
      <c r="O56" s="2">
        <v>4</v>
      </c>
      <c r="P56" s="2">
        <v>5</v>
      </c>
      <c r="Q56" s="2">
        <v>5</v>
      </c>
      <c r="R56" s="2">
        <v>7</v>
      </c>
      <c r="S56" s="2">
        <v>7</v>
      </c>
      <c r="T56" s="2">
        <v>8</v>
      </c>
      <c r="U56" s="2">
        <v>8</v>
      </c>
      <c r="V56" s="2">
        <v>8</v>
      </c>
      <c r="W56" s="2">
        <v>10</v>
      </c>
      <c r="X56" s="2">
        <v>11</v>
      </c>
      <c r="Y56" s="2">
        <v>12</v>
      </c>
      <c r="Z56" s="2">
        <v>12</v>
      </c>
      <c r="AA56" s="2">
        <v>12</v>
      </c>
      <c r="AB56" s="2">
        <v>12</v>
      </c>
      <c r="AC56" s="2">
        <v>14</v>
      </c>
      <c r="AD56" s="2">
        <v>15</v>
      </c>
      <c r="AE56" s="2">
        <v>14</v>
      </c>
      <c r="AF56" s="2">
        <v>15</v>
      </c>
      <c r="AG56" s="2">
        <v>16</v>
      </c>
      <c r="AH56" s="2">
        <v>16</v>
      </c>
      <c r="AI56" s="2">
        <v>16</v>
      </c>
      <c r="AJ56" s="2">
        <v>16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448</v>
      </c>
      <c r="B57" s="2">
        <v>133</v>
      </c>
      <c r="C57" s="2">
        <v>32</v>
      </c>
      <c r="D57" s="2">
        <v>0</v>
      </c>
      <c r="E57" s="2">
        <v>0</v>
      </c>
      <c r="F57" s="2">
        <v>0</v>
      </c>
      <c r="G57" s="2">
        <v>2</v>
      </c>
      <c r="H57" s="2">
        <v>2</v>
      </c>
      <c r="I57" s="2">
        <v>4</v>
      </c>
      <c r="J57" s="2">
        <v>4</v>
      </c>
      <c r="K57" s="2">
        <v>5</v>
      </c>
      <c r="L57" s="2">
        <v>5</v>
      </c>
      <c r="M57" s="2">
        <v>5</v>
      </c>
      <c r="N57" s="2">
        <v>5</v>
      </c>
      <c r="O57" s="2">
        <v>6</v>
      </c>
      <c r="P57" s="2">
        <v>7</v>
      </c>
      <c r="Q57" s="2">
        <v>7</v>
      </c>
      <c r="R57" s="2">
        <v>8</v>
      </c>
      <c r="S57" s="2">
        <v>8</v>
      </c>
      <c r="T57" s="2">
        <v>9</v>
      </c>
      <c r="U57" s="2">
        <v>9</v>
      </c>
      <c r="V57" s="2">
        <v>9</v>
      </c>
      <c r="W57" s="2">
        <v>10</v>
      </c>
      <c r="X57" s="2">
        <v>10</v>
      </c>
      <c r="Y57" s="2">
        <v>12</v>
      </c>
      <c r="Z57" s="2">
        <v>12</v>
      </c>
      <c r="AA57" s="2">
        <v>12</v>
      </c>
      <c r="AB57" s="2">
        <v>12</v>
      </c>
      <c r="AC57" s="2">
        <v>13</v>
      </c>
      <c r="AD57" s="2">
        <v>15</v>
      </c>
      <c r="AE57" s="2">
        <v>14</v>
      </c>
      <c r="AF57" s="2">
        <v>14</v>
      </c>
      <c r="AG57" s="2">
        <v>15</v>
      </c>
      <c r="AH57" s="2">
        <v>16</v>
      </c>
      <c r="AI57" s="2">
        <v>15</v>
      </c>
      <c r="AJ57" s="2">
        <v>16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504</v>
      </c>
      <c r="B58" s="2">
        <v>134</v>
      </c>
      <c r="C58" s="2">
        <v>32</v>
      </c>
      <c r="D58" s="2">
        <v>0</v>
      </c>
      <c r="E58" s="2">
        <v>0</v>
      </c>
      <c r="F58" s="2">
        <v>-1</v>
      </c>
      <c r="G58" s="2">
        <v>-1</v>
      </c>
      <c r="H58" s="2">
        <v>-1</v>
      </c>
      <c r="I58" s="2">
        <v>1</v>
      </c>
      <c r="J58" s="2">
        <v>2</v>
      </c>
      <c r="K58" s="2">
        <v>3</v>
      </c>
      <c r="L58" s="2">
        <v>4</v>
      </c>
      <c r="M58" s="2">
        <v>4</v>
      </c>
      <c r="N58" s="2">
        <v>5</v>
      </c>
      <c r="O58" s="2">
        <v>6</v>
      </c>
      <c r="P58" s="2">
        <v>7</v>
      </c>
      <c r="Q58" s="2">
        <v>6</v>
      </c>
      <c r="R58" s="2">
        <v>7</v>
      </c>
      <c r="S58" s="2">
        <v>6</v>
      </c>
      <c r="T58" s="2">
        <v>6</v>
      </c>
      <c r="U58" s="2">
        <v>6</v>
      </c>
      <c r="V58" s="2">
        <v>7</v>
      </c>
      <c r="W58" s="2">
        <v>8</v>
      </c>
      <c r="X58" s="2">
        <v>10</v>
      </c>
      <c r="Y58" s="2">
        <v>11</v>
      </c>
      <c r="Z58" s="2">
        <v>13</v>
      </c>
      <c r="AA58" s="2">
        <v>13</v>
      </c>
      <c r="AB58" s="2">
        <v>14</v>
      </c>
      <c r="AC58" s="2">
        <v>15</v>
      </c>
      <c r="AD58" s="2">
        <v>15</v>
      </c>
      <c r="AE58" s="2">
        <v>15</v>
      </c>
      <c r="AF58" s="2">
        <v>15</v>
      </c>
      <c r="AG58" s="2">
        <v>15</v>
      </c>
      <c r="AH58" s="2">
        <v>15</v>
      </c>
      <c r="AI58" s="2">
        <v>17</v>
      </c>
      <c r="AJ58" s="2">
        <v>17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446</v>
      </c>
      <c r="B59" s="2">
        <v>135</v>
      </c>
      <c r="C59" s="2">
        <v>32</v>
      </c>
      <c r="D59" s="2">
        <v>0</v>
      </c>
      <c r="E59" s="2">
        <v>0</v>
      </c>
      <c r="F59" s="2">
        <v>-1</v>
      </c>
      <c r="G59" s="2">
        <v>0</v>
      </c>
      <c r="H59" s="2">
        <v>1</v>
      </c>
      <c r="I59" s="2">
        <v>1</v>
      </c>
      <c r="J59" s="2">
        <v>1</v>
      </c>
      <c r="K59" s="2">
        <v>2</v>
      </c>
      <c r="L59" s="2">
        <v>1</v>
      </c>
      <c r="M59" s="2">
        <v>1</v>
      </c>
      <c r="N59" s="2">
        <v>2</v>
      </c>
      <c r="O59" s="2">
        <v>5</v>
      </c>
      <c r="P59" s="2">
        <v>5</v>
      </c>
      <c r="Q59" s="2">
        <v>7</v>
      </c>
      <c r="R59" s="2">
        <v>8</v>
      </c>
      <c r="S59" s="2">
        <v>10</v>
      </c>
      <c r="T59" s="2">
        <v>10</v>
      </c>
      <c r="U59" s="2">
        <v>10</v>
      </c>
      <c r="V59" s="2">
        <v>10</v>
      </c>
      <c r="W59" s="2">
        <v>12</v>
      </c>
      <c r="X59" s="2">
        <v>12</v>
      </c>
      <c r="Y59" s="2">
        <v>14</v>
      </c>
      <c r="Z59" s="2">
        <v>13</v>
      </c>
      <c r="AA59" s="2">
        <v>13</v>
      </c>
      <c r="AB59" s="2">
        <v>14</v>
      </c>
      <c r="AC59" s="2">
        <v>14</v>
      </c>
      <c r="AD59" s="2">
        <v>15</v>
      </c>
      <c r="AE59" s="2">
        <v>15</v>
      </c>
      <c r="AF59" s="2">
        <v>15</v>
      </c>
      <c r="AG59" s="2">
        <v>16</v>
      </c>
      <c r="AH59" s="2">
        <v>16</v>
      </c>
      <c r="AI59" s="2">
        <v>16</v>
      </c>
      <c r="AJ59" s="2">
        <v>17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461</v>
      </c>
      <c r="B60" s="2">
        <v>136</v>
      </c>
      <c r="C60" s="2">
        <v>32</v>
      </c>
      <c r="D60" s="2">
        <v>0</v>
      </c>
      <c r="E60" s="2">
        <v>1</v>
      </c>
      <c r="F60" s="2">
        <v>1</v>
      </c>
      <c r="G60" s="2">
        <v>2</v>
      </c>
      <c r="H60" s="2">
        <v>2</v>
      </c>
      <c r="I60" s="2">
        <v>3</v>
      </c>
      <c r="J60" s="2">
        <v>3</v>
      </c>
      <c r="K60" s="2">
        <v>4</v>
      </c>
      <c r="L60" s="2">
        <v>5</v>
      </c>
      <c r="M60" s="2">
        <v>4</v>
      </c>
      <c r="N60" s="2">
        <v>5</v>
      </c>
      <c r="O60" s="2">
        <v>5</v>
      </c>
      <c r="P60" s="2">
        <v>6</v>
      </c>
      <c r="Q60" s="2">
        <v>7</v>
      </c>
      <c r="R60" s="2">
        <v>7</v>
      </c>
      <c r="S60" s="2">
        <v>6</v>
      </c>
      <c r="T60" s="2">
        <v>6</v>
      </c>
      <c r="U60" s="2">
        <v>6</v>
      </c>
      <c r="V60" s="2">
        <v>6</v>
      </c>
      <c r="W60" s="2">
        <v>8</v>
      </c>
      <c r="X60" s="2">
        <v>9</v>
      </c>
      <c r="Y60" s="2">
        <v>11</v>
      </c>
      <c r="Z60" s="2">
        <v>11</v>
      </c>
      <c r="AA60" s="2">
        <v>13</v>
      </c>
      <c r="AB60" s="2">
        <v>14</v>
      </c>
      <c r="AC60" s="2">
        <v>14</v>
      </c>
      <c r="AD60" s="2">
        <v>17</v>
      </c>
      <c r="AE60" s="2">
        <v>17</v>
      </c>
      <c r="AF60" s="2">
        <v>18</v>
      </c>
      <c r="AG60" s="2">
        <v>18</v>
      </c>
      <c r="AH60" s="2">
        <v>18</v>
      </c>
      <c r="AI60" s="2">
        <v>18</v>
      </c>
      <c r="AJ60" s="2">
        <v>18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405</v>
      </c>
      <c r="B61" s="2">
        <v>137</v>
      </c>
      <c r="C61" s="2">
        <v>32</v>
      </c>
      <c r="D61" s="2">
        <v>0</v>
      </c>
      <c r="E61" s="2">
        <v>0</v>
      </c>
      <c r="F61" s="2">
        <v>1</v>
      </c>
      <c r="G61" s="2">
        <v>1</v>
      </c>
      <c r="H61" s="2">
        <v>3</v>
      </c>
      <c r="I61" s="2">
        <v>3</v>
      </c>
      <c r="J61" s="2">
        <v>4</v>
      </c>
      <c r="K61" s="2">
        <v>5</v>
      </c>
      <c r="L61" s="2">
        <v>5</v>
      </c>
      <c r="M61" s="2">
        <v>6</v>
      </c>
      <c r="N61" s="2">
        <v>6</v>
      </c>
      <c r="O61" s="2">
        <v>7</v>
      </c>
      <c r="P61" s="2">
        <v>7</v>
      </c>
      <c r="Q61" s="2">
        <v>8</v>
      </c>
      <c r="R61" s="2">
        <v>9</v>
      </c>
      <c r="S61" s="2">
        <v>10</v>
      </c>
      <c r="T61" s="2">
        <v>10</v>
      </c>
      <c r="U61" s="2">
        <v>10</v>
      </c>
      <c r="V61" s="2">
        <v>10</v>
      </c>
      <c r="W61" s="2">
        <v>12</v>
      </c>
      <c r="X61" s="2">
        <v>14</v>
      </c>
      <c r="Y61" s="2">
        <v>15</v>
      </c>
      <c r="Z61" s="2">
        <v>15</v>
      </c>
      <c r="AA61" s="2">
        <v>15</v>
      </c>
      <c r="AB61" s="2">
        <v>15</v>
      </c>
      <c r="AC61" s="2">
        <v>15</v>
      </c>
      <c r="AD61" s="2">
        <v>15</v>
      </c>
      <c r="AE61" s="2">
        <v>15</v>
      </c>
      <c r="AF61" s="2">
        <v>15</v>
      </c>
      <c r="AG61" s="2">
        <v>16</v>
      </c>
      <c r="AH61" s="2">
        <v>17</v>
      </c>
      <c r="AI61" s="2">
        <v>17</v>
      </c>
      <c r="AJ61" s="2">
        <v>18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445</v>
      </c>
      <c r="B62" s="2">
        <v>138</v>
      </c>
      <c r="C62" s="2">
        <v>32</v>
      </c>
      <c r="D62" s="2">
        <v>0</v>
      </c>
      <c r="E62" s="2">
        <v>0</v>
      </c>
      <c r="F62" s="2">
        <v>0</v>
      </c>
      <c r="G62" s="2">
        <v>2</v>
      </c>
      <c r="H62" s="2">
        <v>2</v>
      </c>
      <c r="I62" s="2">
        <v>2</v>
      </c>
      <c r="J62" s="2">
        <v>2</v>
      </c>
      <c r="K62" s="2">
        <v>3</v>
      </c>
      <c r="L62" s="2">
        <v>3</v>
      </c>
      <c r="M62" s="2">
        <v>4</v>
      </c>
      <c r="N62" s="2">
        <v>6</v>
      </c>
      <c r="O62" s="2">
        <v>7</v>
      </c>
      <c r="P62" s="2">
        <v>8</v>
      </c>
      <c r="Q62" s="2">
        <v>8</v>
      </c>
      <c r="R62" s="2">
        <v>10</v>
      </c>
      <c r="S62" s="2">
        <v>10</v>
      </c>
      <c r="T62" s="2">
        <v>10</v>
      </c>
      <c r="U62" s="2">
        <v>11</v>
      </c>
      <c r="V62" s="2">
        <v>11</v>
      </c>
      <c r="W62" s="2">
        <v>13</v>
      </c>
      <c r="X62" s="2">
        <v>13</v>
      </c>
      <c r="Y62" s="2">
        <v>14</v>
      </c>
      <c r="Z62" s="2">
        <v>14</v>
      </c>
      <c r="AA62" s="2">
        <v>15</v>
      </c>
      <c r="AB62" s="2">
        <v>16</v>
      </c>
      <c r="AC62" s="2">
        <v>17</v>
      </c>
      <c r="AD62" s="2">
        <v>17</v>
      </c>
      <c r="AE62" s="2">
        <v>17</v>
      </c>
      <c r="AF62" s="2">
        <v>17</v>
      </c>
      <c r="AG62" s="2">
        <v>17</v>
      </c>
      <c r="AH62" s="2">
        <v>17</v>
      </c>
      <c r="AI62" s="2">
        <v>17</v>
      </c>
      <c r="AJ62" s="2">
        <v>18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384</v>
      </c>
      <c r="B63" s="2">
        <v>139</v>
      </c>
      <c r="C63" s="2">
        <v>32</v>
      </c>
      <c r="D63" s="2">
        <v>0</v>
      </c>
      <c r="E63" s="2">
        <v>0</v>
      </c>
      <c r="F63" s="2">
        <v>-1</v>
      </c>
      <c r="G63" s="2">
        <v>2</v>
      </c>
      <c r="H63" s="2">
        <v>3</v>
      </c>
      <c r="I63" s="2">
        <v>5</v>
      </c>
      <c r="J63" s="2">
        <v>6</v>
      </c>
      <c r="K63" s="2">
        <v>7</v>
      </c>
      <c r="L63" s="2">
        <v>7</v>
      </c>
      <c r="M63" s="2">
        <v>7</v>
      </c>
      <c r="N63" s="2">
        <v>7</v>
      </c>
      <c r="O63" s="2">
        <v>7</v>
      </c>
      <c r="P63" s="2">
        <v>8</v>
      </c>
      <c r="Q63" s="2">
        <v>8</v>
      </c>
      <c r="R63" s="2">
        <v>8</v>
      </c>
      <c r="S63" s="2">
        <v>8</v>
      </c>
      <c r="T63" s="2">
        <v>9</v>
      </c>
      <c r="U63" s="2">
        <v>9</v>
      </c>
      <c r="V63" s="2">
        <v>9</v>
      </c>
      <c r="W63" s="2">
        <v>9</v>
      </c>
      <c r="X63" s="2">
        <v>10</v>
      </c>
      <c r="Y63" s="2">
        <v>10</v>
      </c>
      <c r="Z63" s="2">
        <v>11</v>
      </c>
      <c r="AA63" s="2">
        <v>12</v>
      </c>
      <c r="AB63" s="2">
        <v>13</v>
      </c>
      <c r="AC63" s="2">
        <v>15</v>
      </c>
      <c r="AD63" s="2">
        <v>17</v>
      </c>
      <c r="AE63" s="2">
        <v>18</v>
      </c>
      <c r="AF63" s="2">
        <v>20</v>
      </c>
      <c r="AG63" s="2">
        <v>20</v>
      </c>
      <c r="AH63" s="2">
        <v>20</v>
      </c>
      <c r="AI63" s="2">
        <v>20</v>
      </c>
      <c r="AJ63" s="2">
        <v>20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201</v>
      </c>
      <c r="B64" s="2">
        <v>140</v>
      </c>
      <c r="C64" s="2">
        <v>32</v>
      </c>
      <c r="D64" s="2">
        <v>0</v>
      </c>
      <c r="E64" s="2">
        <v>0</v>
      </c>
      <c r="F64" s="2">
        <v>1</v>
      </c>
      <c r="G64" s="2">
        <v>1</v>
      </c>
      <c r="H64" s="2">
        <v>1</v>
      </c>
      <c r="I64" s="2">
        <v>1</v>
      </c>
      <c r="J64" s="2">
        <v>1</v>
      </c>
      <c r="K64" s="2">
        <v>1</v>
      </c>
      <c r="L64" s="2">
        <v>1</v>
      </c>
      <c r="M64" s="2">
        <v>2</v>
      </c>
      <c r="N64" s="2">
        <v>4</v>
      </c>
      <c r="O64" s="2">
        <v>4</v>
      </c>
      <c r="P64" s="2">
        <v>5</v>
      </c>
      <c r="Q64" s="2">
        <v>5</v>
      </c>
      <c r="R64" s="2">
        <v>7</v>
      </c>
      <c r="S64" s="2">
        <v>7</v>
      </c>
      <c r="T64" s="2">
        <v>7</v>
      </c>
      <c r="U64" s="2">
        <v>8</v>
      </c>
      <c r="V64" s="2">
        <v>8</v>
      </c>
      <c r="W64" s="2">
        <v>10</v>
      </c>
      <c r="X64" s="2">
        <v>12</v>
      </c>
      <c r="Y64" s="2">
        <v>13</v>
      </c>
      <c r="Z64" s="2">
        <v>13</v>
      </c>
      <c r="AA64" s="2">
        <v>13</v>
      </c>
      <c r="AB64" s="2">
        <v>14</v>
      </c>
      <c r="AC64" s="2">
        <v>15</v>
      </c>
      <c r="AD64" s="2">
        <v>17</v>
      </c>
      <c r="AE64" s="2">
        <v>17</v>
      </c>
      <c r="AF64" s="2">
        <v>18</v>
      </c>
      <c r="AG64" s="2">
        <v>18</v>
      </c>
      <c r="AH64" s="2">
        <v>19</v>
      </c>
      <c r="AI64" s="2">
        <v>20</v>
      </c>
      <c r="AJ64" s="2">
        <v>21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483</v>
      </c>
      <c r="B65" s="2">
        <v>141</v>
      </c>
      <c r="C65" s="2">
        <v>32</v>
      </c>
      <c r="D65" s="2">
        <v>0</v>
      </c>
      <c r="E65" s="2">
        <v>0</v>
      </c>
      <c r="F65" s="2">
        <v>0</v>
      </c>
      <c r="G65" s="2">
        <v>1</v>
      </c>
      <c r="H65" s="2">
        <v>2</v>
      </c>
      <c r="I65" s="2">
        <v>3</v>
      </c>
      <c r="J65" s="2">
        <v>4</v>
      </c>
      <c r="K65" s="2">
        <v>6</v>
      </c>
      <c r="L65" s="2">
        <v>6</v>
      </c>
      <c r="M65" s="2">
        <v>6</v>
      </c>
      <c r="N65" s="2">
        <v>10</v>
      </c>
      <c r="O65" s="2">
        <v>11</v>
      </c>
      <c r="P65" s="2">
        <v>11</v>
      </c>
      <c r="Q65" s="2">
        <v>11</v>
      </c>
      <c r="R65" s="2">
        <v>12</v>
      </c>
      <c r="S65" s="2">
        <v>12</v>
      </c>
      <c r="T65" s="2">
        <v>13</v>
      </c>
      <c r="U65" s="2">
        <v>13</v>
      </c>
      <c r="V65" s="2">
        <v>12</v>
      </c>
      <c r="W65" s="2">
        <v>14</v>
      </c>
      <c r="X65" s="2">
        <v>15</v>
      </c>
      <c r="Y65" s="2">
        <v>15</v>
      </c>
      <c r="Z65" s="2">
        <v>16</v>
      </c>
      <c r="AA65" s="2">
        <v>15</v>
      </c>
      <c r="AB65" s="2">
        <v>16</v>
      </c>
      <c r="AC65" s="2">
        <v>16</v>
      </c>
      <c r="AD65" s="2">
        <v>18</v>
      </c>
      <c r="AE65" s="2">
        <v>19</v>
      </c>
      <c r="AF65" s="2">
        <v>20</v>
      </c>
      <c r="AG65" s="2">
        <v>20</v>
      </c>
      <c r="AH65" s="2">
        <v>22</v>
      </c>
      <c r="AI65" s="2">
        <v>22</v>
      </c>
      <c r="AJ65" s="2">
        <v>22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444</v>
      </c>
      <c r="B66" s="2">
        <v>142</v>
      </c>
      <c r="C66" s="2">
        <v>32</v>
      </c>
      <c r="D66" s="2">
        <v>0</v>
      </c>
      <c r="E66" s="2">
        <v>0</v>
      </c>
      <c r="F66" s="2">
        <v>0</v>
      </c>
      <c r="G66" s="2">
        <v>1</v>
      </c>
      <c r="H66" s="2">
        <v>2</v>
      </c>
      <c r="I66" s="2">
        <v>3</v>
      </c>
      <c r="J66" s="2">
        <v>3</v>
      </c>
      <c r="K66" s="2">
        <v>5</v>
      </c>
      <c r="L66" s="2">
        <v>6</v>
      </c>
      <c r="M66" s="2">
        <v>7</v>
      </c>
      <c r="N66" s="2">
        <v>7</v>
      </c>
      <c r="O66" s="2">
        <v>8</v>
      </c>
      <c r="P66" s="2">
        <v>10</v>
      </c>
      <c r="Q66" s="2">
        <v>10</v>
      </c>
      <c r="R66" s="2">
        <v>12</v>
      </c>
      <c r="S66" s="2">
        <v>13</v>
      </c>
      <c r="T66" s="2">
        <v>13</v>
      </c>
      <c r="U66" s="2">
        <v>14</v>
      </c>
      <c r="V66" s="2">
        <v>13</v>
      </c>
      <c r="W66" s="2">
        <v>14</v>
      </c>
      <c r="X66" s="2">
        <v>17</v>
      </c>
      <c r="Y66" s="2">
        <v>17</v>
      </c>
      <c r="Z66" s="2">
        <v>17</v>
      </c>
      <c r="AA66" s="2">
        <v>17</v>
      </c>
      <c r="AB66" s="2">
        <v>18</v>
      </c>
      <c r="AC66" s="2">
        <v>19</v>
      </c>
      <c r="AD66" s="2">
        <v>20</v>
      </c>
      <c r="AE66" s="2">
        <v>20</v>
      </c>
      <c r="AF66" s="2">
        <v>21</v>
      </c>
      <c r="AG66" s="2">
        <v>21</v>
      </c>
      <c r="AH66" s="2">
        <v>23</v>
      </c>
      <c r="AI66" s="2">
        <v>23</v>
      </c>
      <c r="AJ66" s="2">
        <v>23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381</v>
      </c>
      <c r="B67" s="2">
        <v>143</v>
      </c>
      <c r="C67" s="2">
        <v>32</v>
      </c>
      <c r="D67" s="2">
        <v>0</v>
      </c>
      <c r="E67" s="2">
        <v>1</v>
      </c>
      <c r="F67" s="2">
        <v>1</v>
      </c>
      <c r="G67" s="2">
        <v>3</v>
      </c>
      <c r="H67" s="2">
        <v>4</v>
      </c>
      <c r="I67" s="2">
        <v>5</v>
      </c>
      <c r="J67" s="2">
        <v>5</v>
      </c>
      <c r="K67" s="2">
        <v>6</v>
      </c>
      <c r="L67" s="2">
        <v>7</v>
      </c>
      <c r="M67" s="2">
        <v>9</v>
      </c>
      <c r="N67" s="2">
        <v>10</v>
      </c>
      <c r="O67" s="2">
        <v>10</v>
      </c>
      <c r="P67" s="2">
        <v>11</v>
      </c>
      <c r="Q67" s="2">
        <v>11</v>
      </c>
      <c r="R67" s="2">
        <v>13</v>
      </c>
      <c r="S67" s="2">
        <v>15</v>
      </c>
      <c r="T67" s="2">
        <v>15</v>
      </c>
      <c r="U67" s="2">
        <v>16</v>
      </c>
      <c r="V67" s="2">
        <v>15</v>
      </c>
      <c r="W67" s="2">
        <v>16</v>
      </c>
      <c r="X67" s="2">
        <v>18</v>
      </c>
      <c r="Y67" s="2">
        <v>19</v>
      </c>
      <c r="Z67" s="2">
        <v>20</v>
      </c>
      <c r="AA67" s="2">
        <v>20</v>
      </c>
      <c r="AB67" s="2">
        <v>20</v>
      </c>
      <c r="AC67" s="2">
        <v>20</v>
      </c>
      <c r="AD67" s="2">
        <v>20</v>
      </c>
      <c r="AE67" s="2">
        <v>20</v>
      </c>
      <c r="AF67" s="2">
        <v>21</v>
      </c>
      <c r="AG67" s="2">
        <v>21</v>
      </c>
      <c r="AH67" s="2">
        <v>23</v>
      </c>
      <c r="AI67" s="2">
        <v>23</v>
      </c>
      <c r="AJ67" s="2">
        <v>24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396</v>
      </c>
      <c r="B68" s="2">
        <v>144</v>
      </c>
      <c r="C68" s="2">
        <v>32</v>
      </c>
      <c r="D68" s="2">
        <v>0</v>
      </c>
      <c r="E68" s="2">
        <v>1</v>
      </c>
      <c r="F68" s="2">
        <v>2</v>
      </c>
      <c r="G68" s="2">
        <v>3</v>
      </c>
      <c r="H68" s="2">
        <v>5</v>
      </c>
      <c r="I68" s="2">
        <v>5</v>
      </c>
      <c r="J68" s="2">
        <v>6</v>
      </c>
      <c r="K68" s="2">
        <v>5</v>
      </c>
      <c r="L68" s="2">
        <v>6</v>
      </c>
      <c r="M68" s="2">
        <v>6</v>
      </c>
      <c r="N68" s="2">
        <v>8</v>
      </c>
      <c r="O68" s="2">
        <v>9</v>
      </c>
      <c r="P68" s="2">
        <v>10</v>
      </c>
      <c r="Q68" s="2">
        <v>10</v>
      </c>
      <c r="R68" s="2">
        <v>12</v>
      </c>
      <c r="S68" s="2">
        <v>12</v>
      </c>
      <c r="T68" s="2">
        <v>14</v>
      </c>
      <c r="U68" s="2">
        <v>14</v>
      </c>
      <c r="V68" s="2">
        <v>14</v>
      </c>
      <c r="W68" s="2">
        <v>16</v>
      </c>
      <c r="X68" s="2">
        <v>17</v>
      </c>
      <c r="Y68" s="2">
        <v>18</v>
      </c>
      <c r="Z68" s="2">
        <v>19</v>
      </c>
      <c r="AA68" s="2">
        <v>19</v>
      </c>
      <c r="AB68" s="2">
        <v>20</v>
      </c>
      <c r="AC68" s="2">
        <v>21</v>
      </c>
      <c r="AD68" s="2">
        <v>22</v>
      </c>
      <c r="AE68" s="2">
        <v>22</v>
      </c>
      <c r="AF68" s="2">
        <v>23</v>
      </c>
      <c r="AG68" s="2">
        <v>23</v>
      </c>
      <c r="AH68" s="2">
        <v>23</v>
      </c>
      <c r="AI68" s="2">
        <v>23</v>
      </c>
      <c r="AJ68" s="2">
        <v>25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397</v>
      </c>
      <c r="B69" s="2">
        <v>145</v>
      </c>
      <c r="C69" s="2">
        <v>32</v>
      </c>
      <c r="D69" s="2">
        <v>0</v>
      </c>
      <c r="E69" s="2">
        <v>0</v>
      </c>
      <c r="F69" s="2">
        <v>-1</v>
      </c>
      <c r="G69" s="2">
        <v>0</v>
      </c>
      <c r="H69" s="2">
        <v>0</v>
      </c>
      <c r="I69" s="2">
        <v>2</v>
      </c>
      <c r="J69" s="2">
        <v>3</v>
      </c>
      <c r="K69" s="2">
        <v>4</v>
      </c>
      <c r="L69" s="2">
        <v>5</v>
      </c>
      <c r="M69" s="2">
        <v>6</v>
      </c>
      <c r="N69" s="2">
        <v>9</v>
      </c>
      <c r="O69" s="2">
        <v>9</v>
      </c>
      <c r="P69" s="2">
        <v>10</v>
      </c>
      <c r="Q69" s="2">
        <v>10</v>
      </c>
      <c r="R69" s="2">
        <v>12</v>
      </c>
      <c r="S69" s="2">
        <v>14</v>
      </c>
      <c r="T69" s="2">
        <v>15</v>
      </c>
      <c r="U69" s="2">
        <v>15</v>
      </c>
      <c r="V69" s="2">
        <v>15</v>
      </c>
      <c r="W69" s="2">
        <v>15</v>
      </c>
      <c r="X69" s="2">
        <v>16</v>
      </c>
      <c r="Y69" s="2">
        <v>18</v>
      </c>
      <c r="Z69" s="2">
        <v>19</v>
      </c>
      <c r="AA69" s="2">
        <v>21</v>
      </c>
      <c r="AB69" s="2">
        <v>21</v>
      </c>
      <c r="AC69" s="2">
        <v>21</v>
      </c>
      <c r="AD69" s="2">
        <v>21</v>
      </c>
      <c r="AE69" s="2">
        <v>22</v>
      </c>
      <c r="AF69" s="2">
        <v>23</v>
      </c>
      <c r="AG69" s="2">
        <v>23</v>
      </c>
      <c r="AH69" s="2">
        <v>26</v>
      </c>
      <c r="AI69" s="2">
        <v>26</v>
      </c>
      <c r="AJ69" s="2">
        <v>26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460</v>
      </c>
      <c r="B70" s="2">
        <v>146</v>
      </c>
      <c r="C70" s="2">
        <v>32</v>
      </c>
      <c r="D70" s="2">
        <v>0</v>
      </c>
      <c r="E70" s="2">
        <v>1</v>
      </c>
      <c r="F70" s="2">
        <v>1</v>
      </c>
      <c r="G70" s="2">
        <v>4</v>
      </c>
      <c r="H70" s="2">
        <v>5</v>
      </c>
      <c r="I70" s="2">
        <v>5</v>
      </c>
      <c r="J70" s="2">
        <v>8</v>
      </c>
      <c r="K70" s="2">
        <v>10</v>
      </c>
      <c r="L70" s="2">
        <v>10</v>
      </c>
      <c r="M70" s="2">
        <v>14</v>
      </c>
      <c r="N70" s="2">
        <v>14</v>
      </c>
      <c r="O70" s="2">
        <v>15</v>
      </c>
      <c r="P70" s="2">
        <v>15</v>
      </c>
      <c r="Q70" s="2">
        <v>17</v>
      </c>
      <c r="R70" s="2">
        <v>19</v>
      </c>
      <c r="S70" s="2">
        <v>19</v>
      </c>
      <c r="T70" s="2">
        <v>20</v>
      </c>
      <c r="U70" s="2">
        <v>21</v>
      </c>
      <c r="V70" s="2">
        <v>21</v>
      </c>
      <c r="W70" s="2">
        <v>22</v>
      </c>
      <c r="X70" s="2">
        <v>24</v>
      </c>
      <c r="Y70" s="2">
        <v>24</v>
      </c>
      <c r="Z70" s="2">
        <v>26</v>
      </c>
      <c r="AA70" s="2">
        <v>27</v>
      </c>
      <c r="AB70" s="2">
        <v>27</v>
      </c>
      <c r="AC70" s="2">
        <v>28</v>
      </c>
      <c r="AD70" s="2">
        <v>28</v>
      </c>
      <c r="AE70" s="2">
        <v>29</v>
      </c>
      <c r="AF70" s="2">
        <v>30</v>
      </c>
      <c r="AG70" s="2">
        <v>30</v>
      </c>
      <c r="AH70" s="2">
        <v>31</v>
      </c>
      <c r="AI70" s="2">
        <v>31</v>
      </c>
      <c r="AJ70" s="2">
        <v>31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505</v>
      </c>
      <c r="B71" s="2">
        <v>147</v>
      </c>
      <c r="C71" s="2">
        <v>32</v>
      </c>
      <c r="D71" s="2">
        <v>0</v>
      </c>
      <c r="E71" s="2">
        <v>0</v>
      </c>
      <c r="F71" s="2">
        <v>0</v>
      </c>
      <c r="G71" s="2">
        <v>0</v>
      </c>
      <c r="H71" s="2">
        <v>2</v>
      </c>
      <c r="I71" s="2">
        <v>4</v>
      </c>
      <c r="J71" s="2">
        <v>4</v>
      </c>
      <c r="K71" s="2">
        <v>4</v>
      </c>
      <c r="L71" s="2">
        <v>6</v>
      </c>
      <c r="M71" s="2">
        <v>8</v>
      </c>
      <c r="N71" s="2">
        <v>9</v>
      </c>
      <c r="O71" s="2">
        <v>10</v>
      </c>
      <c r="P71" s="2">
        <v>11</v>
      </c>
      <c r="Q71" s="2">
        <v>11</v>
      </c>
      <c r="R71" s="2">
        <v>12</v>
      </c>
      <c r="S71" s="2">
        <v>16</v>
      </c>
      <c r="T71" s="2">
        <v>17</v>
      </c>
      <c r="U71" s="2">
        <v>20</v>
      </c>
      <c r="V71" s="2">
        <v>20</v>
      </c>
      <c r="W71" s="2">
        <v>22</v>
      </c>
      <c r="X71" s="2">
        <v>22</v>
      </c>
      <c r="Y71" s="2">
        <v>22</v>
      </c>
      <c r="Z71" s="2">
        <v>22</v>
      </c>
      <c r="AA71" s="2">
        <v>23</v>
      </c>
      <c r="AB71" s="2">
        <v>24</v>
      </c>
      <c r="AC71" s="2">
        <v>25</v>
      </c>
      <c r="AD71" s="2">
        <v>26</v>
      </c>
      <c r="AE71" s="2">
        <v>27</v>
      </c>
      <c r="AF71" s="2">
        <v>28</v>
      </c>
      <c r="AG71" s="2">
        <v>28</v>
      </c>
      <c r="AH71" s="2">
        <v>30</v>
      </c>
      <c r="AI71" s="2">
        <v>31</v>
      </c>
      <c r="AJ71" s="2">
        <v>33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484</v>
      </c>
      <c r="B72" s="2">
        <v>148</v>
      </c>
      <c r="C72" s="2">
        <v>32</v>
      </c>
      <c r="D72" s="2">
        <v>0</v>
      </c>
      <c r="E72" s="2">
        <v>0</v>
      </c>
      <c r="F72" s="2">
        <v>-1</v>
      </c>
      <c r="G72" s="2">
        <v>-1</v>
      </c>
      <c r="H72" s="2">
        <v>2</v>
      </c>
      <c r="I72" s="2">
        <v>5</v>
      </c>
      <c r="J72" s="2">
        <v>5</v>
      </c>
      <c r="K72" s="2">
        <v>6</v>
      </c>
      <c r="L72" s="2">
        <v>7</v>
      </c>
      <c r="M72" s="2">
        <v>9</v>
      </c>
      <c r="N72" s="2">
        <v>12</v>
      </c>
      <c r="O72" s="2">
        <v>14</v>
      </c>
      <c r="P72" s="2">
        <v>15</v>
      </c>
      <c r="Q72" s="2">
        <v>16</v>
      </c>
      <c r="R72" s="2">
        <v>17</v>
      </c>
      <c r="S72" s="2">
        <v>18</v>
      </c>
      <c r="T72" s="2">
        <v>20</v>
      </c>
      <c r="U72" s="2">
        <v>20</v>
      </c>
      <c r="V72" s="2">
        <v>20</v>
      </c>
      <c r="W72" s="2">
        <v>21</v>
      </c>
      <c r="X72" s="2">
        <v>22</v>
      </c>
      <c r="Y72" s="2">
        <v>23</v>
      </c>
      <c r="Z72" s="2">
        <v>24</v>
      </c>
      <c r="AA72" s="2">
        <v>24</v>
      </c>
      <c r="AB72" s="2">
        <v>25</v>
      </c>
      <c r="AC72" s="2">
        <v>26</v>
      </c>
      <c r="AD72" s="2">
        <v>31</v>
      </c>
      <c r="AE72" s="2">
        <v>31</v>
      </c>
      <c r="AF72" s="2">
        <v>31</v>
      </c>
      <c r="AG72" s="2">
        <v>30</v>
      </c>
      <c r="AH72" s="2">
        <v>32</v>
      </c>
      <c r="AI72" s="2">
        <v>32</v>
      </c>
      <c r="AJ72" s="2">
        <v>34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506</v>
      </c>
      <c r="B73" s="2">
        <v>149</v>
      </c>
      <c r="C73" s="2">
        <v>32</v>
      </c>
      <c r="D73" s="2">
        <v>0</v>
      </c>
      <c r="E73" s="2">
        <v>0</v>
      </c>
      <c r="F73" s="2">
        <v>0</v>
      </c>
      <c r="G73" s="2">
        <v>2</v>
      </c>
      <c r="H73" s="2">
        <v>3</v>
      </c>
      <c r="I73" s="2">
        <v>5</v>
      </c>
      <c r="J73" s="2">
        <v>5</v>
      </c>
      <c r="K73" s="2">
        <v>7</v>
      </c>
      <c r="L73" s="2">
        <v>8</v>
      </c>
      <c r="M73" s="2">
        <v>8</v>
      </c>
      <c r="N73" s="2">
        <v>9</v>
      </c>
      <c r="O73" s="2">
        <v>10</v>
      </c>
      <c r="P73" s="2">
        <v>11</v>
      </c>
      <c r="Q73" s="2">
        <v>11</v>
      </c>
      <c r="R73" s="2">
        <v>14</v>
      </c>
      <c r="S73" s="2">
        <v>13</v>
      </c>
      <c r="T73" s="2">
        <v>14</v>
      </c>
      <c r="U73" s="2">
        <v>15</v>
      </c>
      <c r="V73" s="2">
        <v>14</v>
      </c>
      <c r="W73" s="2">
        <v>16</v>
      </c>
      <c r="X73" s="2">
        <v>21</v>
      </c>
      <c r="Y73" s="2">
        <v>21</v>
      </c>
      <c r="Z73" s="2">
        <v>22</v>
      </c>
      <c r="AA73" s="2">
        <v>22</v>
      </c>
      <c r="AB73" s="2">
        <v>23</v>
      </c>
      <c r="AC73" s="2">
        <v>27</v>
      </c>
      <c r="AD73" s="2">
        <v>29</v>
      </c>
      <c r="AE73" s="2">
        <v>31</v>
      </c>
      <c r="AF73" s="2">
        <v>32</v>
      </c>
      <c r="AG73" s="2">
        <v>32</v>
      </c>
      <c r="AH73" s="2">
        <v>34</v>
      </c>
      <c r="AI73" s="2">
        <v>34</v>
      </c>
      <c r="AJ73" s="2">
        <v>35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507</v>
      </c>
      <c r="B74" s="2">
        <v>150</v>
      </c>
      <c r="C74" s="2">
        <v>32</v>
      </c>
      <c r="D74" s="2">
        <v>0</v>
      </c>
      <c r="E74" s="2">
        <v>1</v>
      </c>
      <c r="F74" s="2">
        <v>1</v>
      </c>
      <c r="G74" s="2">
        <v>2</v>
      </c>
      <c r="H74" s="2">
        <v>5</v>
      </c>
      <c r="I74" s="2">
        <v>5</v>
      </c>
      <c r="J74" s="2">
        <v>7</v>
      </c>
      <c r="K74" s="2">
        <v>8</v>
      </c>
      <c r="L74" s="2">
        <v>9</v>
      </c>
      <c r="M74" s="2">
        <v>11</v>
      </c>
      <c r="N74" s="2">
        <v>12</v>
      </c>
      <c r="O74" s="2">
        <v>12</v>
      </c>
      <c r="P74" s="2">
        <v>13</v>
      </c>
      <c r="Q74" s="2">
        <v>14</v>
      </c>
      <c r="R74" s="2">
        <v>14</v>
      </c>
      <c r="S74" s="2">
        <v>16</v>
      </c>
      <c r="T74" s="2">
        <v>16</v>
      </c>
      <c r="U74" s="2">
        <v>16</v>
      </c>
      <c r="V74" s="2">
        <v>18</v>
      </c>
      <c r="W74" s="2">
        <v>20</v>
      </c>
      <c r="X74" s="2">
        <v>24</v>
      </c>
      <c r="Y74" s="2">
        <v>25</v>
      </c>
      <c r="Z74" s="2">
        <v>25</v>
      </c>
      <c r="AA74" s="2">
        <v>25</v>
      </c>
      <c r="AB74" s="2">
        <v>28</v>
      </c>
      <c r="AC74" s="2">
        <v>30</v>
      </c>
      <c r="AD74" s="2">
        <v>32</v>
      </c>
      <c r="AE74" s="2">
        <v>33</v>
      </c>
      <c r="AF74" s="2">
        <v>33</v>
      </c>
      <c r="AG74" s="2">
        <v>33</v>
      </c>
      <c r="AH74" s="2">
        <v>34</v>
      </c>
      <c r="AI74" s="2">
        <v>35</v>
      </c>
      <c r="AJ74" s="2">
        <v>37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508</v>
      </c>
      <c r="B75" s="2">
        <v>151</v>
      </c>
      <c r="C75" s="2">
        <v>32</v>
      </c>
      <c r="D75" s="2">
        <v>0</v>
      </c>
      <c r="E75" s="2">
        <v>1</v>
      </c>
      <c r="F75" s="2">
        <v>1</v>
      </c>
      <c r="G75" s="2">
        <v>3</v>
      </c>
      <c r="H75" s="2">
        <v>5</v>
      </c>
      <c r="I75" s="2">
        <v>7</v>
      </c>
      <c r="J75" s="2">
        <v>7</v>
      </c>
      <c r="K75" s="2">
        <v>9</v>
      </c>
      <c r="L75" s="2">
        <v>10</v>
      </c>
      <c r="M75" s="2">
        <v>13</v>
      </c>
      <c r="N75" s="2">
        <v>15</v>
      </c>
      <c r="O75" s="2">
        <v>15</v>
      </c>
      <c r="P75" s="2">
        <v>17</v>
      </c>
      <c r="Q75" s="2">
        <v>18</v>
      </c>
      <c r="R75" s="2">
        <v>20</v>
      </c>
      <c r="S75" s="2">
        <v>20</v>
      </c>
      <c r="T75" s="2">
        <v>20</v>
      </c>
      <c r="U75" s="2">
        <v>21</v>
      </c>
      <c r="V75" s="2">
        <v>21</v>
      </c>
      <c r="W75" s="2">
        <v>22</v>
      </c>
      <c r="X75" s="2">
        <v>24</v>
      </c>
      <c r="Y75" s="2">
        <v>24</v>
      </c>
      <c r="Z75" s="2">
        <v>25</v>
      </c>
      <c r="AA75" s="2">
        <v>25</v>
      </c>
      <c r="AB75" s="2">
        <v>25</v>
      </c>
      <c r="AC75" s="2">
        <v>26</v>
      </c>
      <c r="AD75" s="2">
        <v>29</v>
      </c>
      <c r="AE75" s="2">
        <v>30</v>
      </c>
      <c r="AF75" s="2">
        <v>31</v>
      </c>
      <c r="AG75" s="2">
        <v>33</v>
      </c>
      <c r="AH75" s="2">
        <v>36</v>
      </c>
      <c r="AI75" s="2">
        <v>38</v>
      </c>
      <c r="AJ75" s="2">
        <v>38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404</v>
      </c>
      <c r="B76" s="2">
        <v>152</v>
      </c>
      <c r="C76" s="2">
        <v>32</v>
      </c>
      <c r="D76" s="2">
        <v>0</v>
      </c>
      <c r="E76" s="2">
        <v>2</v>
      </c>
      <c r="F76" s="2">
        <v>2</v>
      </c>
      <c r="G76" s="2">
        <v>2</v>
      </c>
      <c r="H76" s="2">
        <v>3</v>
      </c>
      <c r="I76" s="2">
        <v>6</v>
      </c>
      <c r="J76" s="2">
        <v>6</v>
      </c>
      <c r="K76" s="2">
        <v>7</v>
      </c>
      <c r="L76" s="2">
        <v>10</v>
      </c>
      <c r="M76" s="2">
        <v>11</v>
      </c>
      <c r="N76" s="2">
        <v>14</v>
      </c>
      <c r="O76" s="2">
        <v>15</v>
      </c>
      <c r="P76" s="2">
        <v>16</v>
      </c>
      <c r="Q76" s="2">
        <v>18</v>
      </c>
      <c r="R76" s="2">
        <v>19</v>
      </c>
      <c r="S76" s="2">
        <v>19</v>
      </c>
      <c r="T76" s="2">
        <v>22</v>
      </c>
      <c r="U76" s="2">
        <v>23</v>
      </c>
      <c r="V76" s="2">
        <v>23</v>
      </c>
      <c r="W76" s="2">
        <v>26</v>
      </c>
      <c r="X76" s="2">
        <v>27</v>
      </c>
      <c r="Y76" s="2">
        <v>28</v>
      </c>
      <c r="Z76" s="2">
        <v>29</v>
      </c>
      <c r="AA76" s="2">
        <v>31</v>
      </c>
      <c r="AB76" s="2">
        <v>33</v>
      </c>
      <c r="AC76" s="2">
        <v>33</v>
      </c>
      <c r="AD76" s="2">
        <v>34</v>
      </c>
      <c r="AE76" s="2">
        <v>35</v>
      </c>
      <c r="AF76" s="2">
        <v>37</v>
      </c>
      <c r="AG76" s="2">
        <v>37</v>
      </c>
      <c r="AH76" s="2">
        <v>41</v>
      </c>
      <c r="AI76" s="2">
        <v>42</v>
      </c>
      <c r="AJ76" s="2">
        <v>43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332</v>
      </c>
      <c r="B77" s="2">
        <v>153</v>
      </c>
      <c r="C77" s="2">
        <v>0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437</v>
      </c>
      <c r="B78" s="2">
        <v>154</v>
      </c>
      <c r="C78" s="2">
        <v>0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000"/>
  <sheetViews>
    <sheetView workbookViewId="0">
      <selection activeCell="E6" sqref="E6"/>
    </sheetView>
  </sheetViews>
  <sheetFormatPr baseColWidth="10" defaultColWidth="11.42578125" defaultRowHeight="15" x14ac:dyDescent="0.25"/>
  <cols>
    <col min="1" max="2" width="11.42578125" style="2"/>
    <col min="3" max="3" width="45.28515625" style="2" customWidth="1"/>
    <col min="4" max="4" width="4" style="2" customWidth="1"/>
    <col min="5" max="5" width="23.28515625" style="2" customWidth="1"/>
    <col min="6" max="6" width="11.42578125" style="2" customWidth="1"/>
    <col min="7" max="7" width="5.7109375" style="2" customWidth="1"/>
    <col min="8" max="8" width="8.7109375" style="2" customWidth="1"/>
    <col min="9" max="9" width="5.7109375" style="2" customWidth="1"/>
    <col min="10" max="16384" width="11.42578125" style="2"/>
  </cols>
  <sheetData>
    <row r="1" spans="1:9" x14ac:dyDescent="0.25">
      <c r="D1" s="2" t="s">
        <v>465</v>
      </c>
    </row>
    <row r="2" spans="1:9" x14ac:dyDescent="0.25">
      <c r="A2" s="2" t="e">
        <v>#VALUE!</v>
      </c>
      <c r="B2" s="2">
        <v>100</v>
      </c>
      <c r="D2" s="2" t="s">
        <v>466</v>
      </c>
    </row>
    <row r="3" spans="1:9" x14ac:dyDescent="0.25">
      <c r="A3" s="2" t="e">
        <v>#VALUE!</v>
      </c>
      <c r="B3" s="2">
        <v>100</v>
      </c>
      <c r="D3" s="2" t="s">
        <v>467</v>
      </c>
    </row>
    <row r="4" spans="1:9" x14ac:dyDescent="0.25">
      <c r="A4" s="2" t="e">
        <v>#VALUE!</v>
      </c>
      <c r="B4" s="2">
        <v>100</v>
      </c>
      <c r="D4" s="2" t="s">
        <v>468</v>
      </c>
    </row>
    <row r="5" spans="1:9" x14ac:dyDescent="0.25">
      <c r="A5" s="2" t="e">
        <v>#VALUE!</v>
      </c>
      <c r="B5" s="2">
        <v>100</v>
      </c>
      <c r="D5" s="2" t="s">
        <v>469</v>
      </c>
    </row>
    <row r="6" spans="1:9" x14ac:dyDescent="0.25">
      <c r="A6" s="2" t="e">
        <v>#VALUE!</v>
      </c>
      <c r="B6" s="2">
        <v>100</v>
      </c>
      <c r="D6" s="2" t="s">
        <v>470</v>
      </c>
    </row>
    <row r="7" spans="1:9" x14ac:dyDescent="0.25">
      <c r="A7" s="2" t="e">
        <v>#VALUE!</v>
      </c>
      <c r="B7" s="2">
        <v>100</v>
      </c>
      <c r="D7" s="2" t="s">
        <v>471</v>
      </c>
    </row>
    <row r="8" spans="1:9" x14ac:dyDescent="0.25">
      <c r="A8" s="2" t="e">
        <v>#VALUE!</v>
      </c>
      <c r="B8" s="2">
        <v>100</v>
      </c>
      <c r="D8" s="2" t="s">
        <v>472</v>
      </c>
      <c r="G8" s="327"/>
    </row>
    <row r="9" spans="1:9" x14ac:dyDescent="0.25">
      <c r="A9" s="2" t="e">
        <v>#VALUE!</v>
      </c>
      <c r="B9" s="2">
        <v>100</v>
      </c>
      <c r="D9" s="2" t="s">
        <v>158</v>
      </c>
      <c r="G9" s="327"/>
    </row>
    <row r="10" spans="1:9" x14ac:dyDescent="0.25">
      <c r="A10" s="2" t="e">
        <v>#VALUE!</v>
      </c>
      <c r="B10" s="2">
        <v>100</v>
      </c>
      <c r="C10" s="2" t="s">
        <v>473</v>
      </c>
      <c r="D10" s="2" t="s">
        <v>245</v>
      </c>
      <c r="E10" s="2" t="s">
        <v>124</v>
      </c>
      <c r="F10" s="2" t="s">
        <v>473</v>
      </c>
      <c r="G10" s="327" t="s">
        <v>474</v>
      </c>
      <c r="H10" s="2" t="s">
        <v>475</v>
      </c>
      <c r="I10" s="2" t="s">
        <v>474</v>
      </c>
    </row>
    <row r="11" spans="1:9" x14ac:dyDescent="0.25">
      <c r="A11" s="8">
        <v>1020</v>
      </c>
      <c r="B11" s="2">
        <v>100</v>
      </c>
      <c r="C11" s="2" t="s">
        <v>0</v>
      </c>
      <c r="D11" s="2">
        <v>1</v>
      </c>
      <c r="E11" s="2" t="s">
        <v>0</v>
      </c>
      <c r="F11" s="2">
        <v>1047</v>
      </c>
      <c r="G11" s="327">
        <v>5</v>
      </c>
      <c r="H11" s="8">
        <v>1020</v>
      </c>
      <c r="I11" s="2">
        <v>5</v>
      </c>
    </row>
    <row r="12" spans="1:9" x14ac:dyDescent="0.25">
      <c r="A12" s="8">
        <v>1006</v>
      </c>
      <c r="B12" s="2">
        <v>100</v>
      </c>
      <c r="C12" s="2" t="s">
        <v>317</v>
      </c>
      <c r="D12" s="2">
        <v>2</v>
      </c>
      <c r="E12" s="2" t="s">
        <v>317</v>
      </c>
      <c r="F12" s="2">
        <v>1006</v>
      </c>
      <c r="G12" s="327">
        <v>4</v>
      </c>
      <c r="H12" s="2">
        <v>1006</v>
      </c>
      <c r="I12" s="2">
        <v>4</v>
      </c>
    </row>
    <row r="13" spans="1:9" x14ac:dyDescent="0.25">
      <c r="A13" s="8">
        <v>989</v>
      </c>
      <c r="B13" s="2">
        <v>100</v>
      </c>
      <c r="C13" s="2" t="s">
        <v>197</v>
      </c>
      <c r="D13" s="2">
        <v>3</v>
      </c>
      <c r="E13" s="2" t="s">
        <v>197</v>
      </c>
      <c r="F13" s="2">
        <v>991</v>
      </c>
      <c r="G13" s="327">
        <v>5</v>
      </c>
      <c r="H13" s="2">
        <v>989</v>
      </c>
      <c r="I13" s="2">
        <v>5</v>
      </c>
    </row>
    <row r="14" spans="1:9" x14ac:dyDescent="0.25">
      <c r="A14" s="8">
        <v>988</v>
      </c>
      <c r="B14" s="2">
        <v>15</v>
      </c>
      <c r="C14" s="2" t="s">
        <v>843</v>
      </c>
      <c r="D14" s="2">
        <v>4</v>
      </c>
      <c r="E14" s="2" t="s">
        <v>320</v>
      </c>
      <c r="F14" s="2">
        <v>992</v>
      </c>
      <c r="G14" s="327">
        <v>5</v>
      </c>
      <c r="H14" s="2">
        <v>988</v>
      </c>
      <c r="I14" s="2">
        <v>5</v>
      </c>
    </row>
    <row r="15" spans="1:9" x14ac:dyDescent="0.25">
      <c r="A15" s="8">
        <v>987</v>
      </c>
      <c r="B15" s="2">
        <v>16</v>
      </c>
      <c r="C15" s="2" t="s">
        <v>844</v>
      </c>
      <c r="D15" s="2">
        <v>5</v>
      </c>
      <c r="E15" s="2" t="s">
        <v>476</v>
      </c>
      <c r="F15" s="2">
        <v>994</v>
      </c>
      <c r="G15" s="327">
        <v>5</v>
      </c>
      <c r="H15" s="2">
        <v>987</v>
      </c>
      <c r="I15" s="2">
        <v>5</v>
      </c>
    </row>
    <row r="16" spans="1:9" x14ac:dyDescent="0.25">
      <c r="A16" s="8">
        <v>985</v>
      </c>
      <c r="B16" s="2">
        <v>100</v>
      </c>
      <c r="C16" s="2" t="s">
        <v>2</v>
      </c>
      <c r="D16" s="2">
        <v>6</v>
      </c>
      <c r="E16" s="2" t="s">
        <v>2</v>
      </c>
      <c r="F16" s="2">
        <v>1010</v>
      </c>
      <c r="G16" s="327">
        <v>5</v>
      </c>
      <c r="H16" s="2">
        <v>985</v>
      </c>
      <c r="I16" s="2">
        <v>5</v>
      </c>
    </row>
    <row r="17" spans="1:9" x14ac:dyDescent="0.25">
      <c r="A17" s="8">
        <v>982</v>
      </c>
      <c r="B17" s="2">
        <v>100</v>
      </c>
      <c r="C17" s="2" t="s">
        <v>335</v>
      </c>
      <c r="D17" s="2">
        <v>7</v>
      </c>
      <c r="E17" s="2" t="s">
        <v>335</v>
      </c>
      <c r="F17" s="2">
        <v>997</v>
      </c>
      <c r="G17" s="327">
        <v>5</v>
      </c>
      <c r="H17" s="2">
        <v>982</v>
      </c>
      <c r="I17" s="2">
        <v>5</v>
      </c>
    </row>
    <row r="18" spans="1:9" x14ac:dyDescent="0.25">
      <c r="A18" s="8">
        <v>978</v>
      </c>
      <c r="B18" s="2">
        <v>100</v>
      </c>
      <c r="C18" s="2" t="s">
        <v>4</v>
      </c>
      <c r="D18" s="2">
        <v>8</v>
      </c>
      <c r="E18" s="2" t="s">
        <v>4</v>
      </c>
      <c r="F18" s="2">
        <v>992</v>
      </c>
      <c r="G18" s="327">
        <v>5</v>
      </c>
      <c r="H18" s="2">
        <v>978</v>
      </c>
      <c r="I18" s="2">
        <v>5</v>
      </c>
    </row>
    <row r="19" spans="1:9" x14ac:dyDescent="0.25">
      <c r="A19" s="8">
        <v>972</v>
      </c>
      <c r="B19" s="2">
        <v>14</v>
      </c>
      <c r="C19" s="2" t="s">
        <v>845</v>
      </c>
      <c r="D19" s="2">
        <v>9</v>
      </c>
      <c r="E19" s="2" t="s">
        <v>315</v>
      </c>
      <c r="F19" s="2">
        <v>1002</v>
      </c>
      <c r="G19" s="327">
        <v>5</v>
      </c>
      <c r="H19" s="2">
        <v>972</v>
      </c>
      <c r="I19" s="2">
        <v>5</v>
      </c>
    </row>
    <row r="20" spans="1:9" x14ac:dyDescent="0.25">
      <c r="A20" s="8">
        <v>971</v>
      </c>
      <c r="B20" s="2">
        <v>100</v>
      </c>
      <c r="C20" s="2" t="s">
        <v>196</v>
      </c>
      <c r="D20" s="2">
        <v>10</v>
      </c>
      <c r="E20" s="2" t="s">
        <v>196</v>
      </c>
      <c r="F20" s="2">
        <v>999</v>
      </c>
      <c r="G20" s="327">
        <v>5</v>
      </c>
      <c r="H20" s="2">
        <v>971</v>
      </c>
      <c r="I20" s="2">
        <v>5</v>
      </c>
    </row>
    <row r="21" spans="1:9" x14ac:dyDescent="0.25">
      <c r="A21" s="8">
        <v>963</v>
      </c>
      <c r="B21" s="2">
        <v>14</v>
      </c>
      <c r="C21" s="2" t="s">
        <v>846</v>
      </c>
      <c r="D21" s="2">
        <v>11</v>
      </c>
      <c r="E21" s="2" t="s">
        <v>375</v>
      </c>
      <c r="F21" s="2">
        <v>978</v>
      </c>
      <c r="G21" s="327">
        <v>5</v>
      </c>
      <c r="H21" s="2">
        <v>963</v>
      </c>
      <c r="I21" s="2">
        <v>5</v>
      </c>
    </row>
    <row r="22" spans="1:9" x14ac:dyDescent="0.25">
      <c r="A22" s="8">
        <v>960</v>
      </c>
      <c r="B22" s="2">
        <v>100</v>
      </c>
      <c r="C22" s="2" t="s">
        <v>194</v>
      </c>
      <c r="D22" s="2">
        <v>12</v>
      </c>
      <c r="E22" s="2" t="s">
        <v>194</v>
      </c>
      <c r="F22" s="2">
        <v>960</v>
      </c>
      <c r="G22" s="327">
        <v>5</v>
      </c>
      <c r="H22" s="2">
        <v>960</v>
      </c>
      <c r="I22" s="2">
        <v>5</v>
      </c>
    </row>
    <row r="23" spans="1:9" x14ac:dyDescent="0.25">
      <c r="A23" s="8">
        <v>957</v>
      </c>
      <c r="B23" s="2">
        <v>100</v>
      </c>
      <c r="C23" s="2" t="s">
        <v>326</v>
      </c>
      <c r="D23" s="2">
        <v>13</v>
      </c>
      <c r="E23" s="2" t="s">
        <v>326</v>
      </c>
      <c r="F23" s="2">
        <v>978</v>
      </c>
      <c r="G23" s="327">
        <v>5</v>
      </c>
      <c r="H23" s="2">
        <v>957</v>
      </c>
      <c r="I23" s="2">
        <v>5</v>
      </c>
    </row>
    <row r="24" spans="1:9" x14ac:dyDescent="0.25">
      <c r="A24" s="8">
        <v>957</v>
      </c>
      <c r="B24" s="2">
        <v>100</v>
      </c>
      <c r="C24" s="2" t="s">
        <v>5</v>
      </c>
      <c r="D24" s="2">
        <v>14</v>
      </c>
      <c r="E24" s="2" t="s">
        <v>5</v>
      </c>
      <c r="F24" s="2">
        <v>991</v>
      </c>
      <c r="G24" s="327">
        <v>5</v>
      </c>
      <c r="H24" s="2">
        <v>957</v>
      </c>
      <c r="I24" s="2">
        <v>5</v>
      </c>
    </row>
    <row r="25" spans="1:9" x14ac:dyDescent="0.25">
      <c r="A25" s="8">
        <v>953</v>
      </c>
      <c r="B25" s="2">
        <v>100</v>
      </c>
      <c r="C25" s="2" t="s">
        <v>318</v>
      </c>
      <c r="D25" s="2">
        <v>15</v>
      </c>
      <c r="E25" s="2" t="s">
        <v>318</v>
      </c>
      <c r="F25" s="2">
        <v>953</v>
      </c>
      <c r="G25" s="327">
        <v>4</v>
      </c>
      <c r="H25" s="2">
        <v>953</v>
      </c>
      <c r="I25" s="2">
        <v>4</v>
      </c>
    </row>
    <row r="26" spans="1:9" x14ac:dyDescent="0.25">
      <c r="A26" s="8">
        <v>951</v>
      </c>
      <c r="B26" s="2">
        <v>100</v>
      </c>
      <c r="C26" s="2" t="s">
        <v>376</v>
      </c>
      <c r="D26" s="2">
        <v>16</v>
      </c>
      <c r="E26" s="2" t="s">
        <v>376</v>
      </c>
      <c r="F26" s="2">
        <v>957</v>
      </c>
      <c r="G26" s="327">
        <v>5</v>
      </c>
      <c r="H26" s="2">
        <v>951</v>
      </c>
      <c r="I26" s="2">
        <v>5</v>
      </c>
    </row>
    <row r="27" spans="1:9" x14ac:dyDescent="0.25">
      <c r="A27" s="8">
        <v>945</v>
      </c>
      <c r="B27" s="2">
        <v>100</v>
      </c>
      <c r="C27" s="2" t="s">
        <v>325</v>
      </c>
      <c r="D27" s="2">
        <v>17</v>
      </c>
      <c r="E27" s="2" t="s">
        <v>325</v>
      </c>
      <c r="F27" s="2">
        <v>945</v>
      </c>
      <c r="G27" s="327">
        <v>3</v>
      </c>
      <c r="H27" s="2">
        <v>945</v>
      </c>
      <c r="I27" s="2">
        <v>3</v>
      </c>
    </row>
    <row r="28" spans="1:9" x14ac:dyDescent="0.25">
      <c r="A28" s="8">
        <v>940</v>
      </c>
      <c r="B28" s="2">
        <v>15</v>
      </c>
      <c r="C28" s="2" t="s">
        <v>847</v>
      </c>
      <c r="D28" s="2">
        <v>18</v>
      </c>
      <c r="E28" s="2" t="s">
        <v>434</v>
      </c>
      <c r="F28" s="2">
        <v>940</v>
      </c>
      <c r="G28" s="327">
        <v>3</v>
      </c>
      <c r="H28" s="2">
        <v>940</v>
      </c>
      <c r="I28" s="2">
        <v>3</v>
      </c>
    </row>
    <row r="29" spans="1:9" x14ac:dyDescent="0.25">
      <c r="A29" s="8">
        <v>938</v>
      </c>
      <c r="B29" s="2">
        <v>100</v>
      </c>
      <c r="C29" s="2" t="s">
        <v>9</v>
      </c>
      <c r="D29" s="2">
        <v>19</v>
      </c>
      <c r="E29" s="2" t="s">
        <v>9</v>
      </c>
      <c r="F29" s="2">
        <v>938</v>
      </c>
      <c r="G29" s="327">
        <v>5</v>
      </c>
      <c r="H29" s="2">
        <v>938</v>
      </c>
      <c r="I29" s="2">
        <v>5</v>
      </c>
    </row>
    <row r="30" spans="1:9" x14ac:dyDescent="0.25">
      <c r="A30" s="8">
        <v>934</v>
      </c>
      <c r="B30" s="2">
        <v>100</v>
      </c>
      <c r="C30" s="2" t="s">
        <v>319</v>
      </c>
      <c r="D30" s="2">
        <v>20</v>
      </c>
      <c r="E30" s="2" t="s">
        <v>319</v>
      </c>
      <c r="F30" s="2">
        <v>970</v>
      </c>
      <c r="G30" s="327">
        <v>5</v>
      </c>
      <c r="H30" s="2">
        <v>934</v>
      </c>
      <c r="I30" s="2">
        <v>5</v>
      </c>
    </row>
    <row r="31" spans="1:9" x14ac:dyDescent="0.25">
      <c r="A31" s="8">
        <v>927</v>
      </c>
      <c r="B31" s="2">
        <v>100</v>
      </c>
      <c r="C31" s="2" t="s">
        <v>6</v>
      </c>
      <c r="D31" s="2">
        <v>21</v>
      </c>
      <c r="E31" s="2" t="s">
        <v>6</v>
      </c>
      <c r="F31" s="2">
        <v>947</v>
      </c>
      <c r="G31" s="327">
        <v>5</v>
      </c>
      <c r="H31" s="2">
        <v>927</v>
      </c>
      <c r="I31" s="2">
        <v>5</v>
      </c>
    </row>
    <row r="32" spans="1:9" x14ac:dyDescent="0.25">
      <c r="A32" s="8">
        <v>924</v>
      </c>
      <c r="B32" s="2">
        <v>100</v>
      </c>
      <c r="C32" s="2" t="s">
        <v>3</v>
      </c>
      <c r="D32" s="2">
        <v>22</v>
      </c>
      <c r="E32" s="2" t="s">
        <v>3</v>
      </c>
      <c r="F32" s="2">
        <v>978</v>
      </c>
      <c r="G32" s="327">
        <v>5</v>
      </c>
      <c r="H32" s="2">
        <v>924</v>
      </c>
      <c r="I32" s="2">
        <v>5</v>
      </c>
    </row>
    <row r="33" spans="1:9" x14ac:dyDescent="0.25">
      <c r="A33" s="8">
        <v>923</v>
      </c>
      <c r="B33" s="2">
        <v>100</v>
      </c>
      <c r="C33" s="2" t="s">
        <v>328</v>
      </c>
      <c r="D33" s="2">
        <v>23</v>
      </c>
      <c r="E33" s="2" t="s">
        <v>328</v>
      </c>
      <c r="F33" s="2">
        <v>923</v>
      </c>
      <c r="G33" s="327">
        <v>5</v>
      </c>
      <c r="H33" s="2">
        <v>923</v>
      </c>
      <c r="I33" s="2">
        <v>5</v>
      </c>
    </row>
    <row r="34" spans="1:9" x14ac:dyDescent="0.25">
      <c r="A34" s="8">
        <v>917</v>
      </c>
      <c r="B34" s="2">
        <v>14</v>
      </c>
      <c r="C34" s="2" t="s">
        <v>848</v>
      </c>
      <c r="D34" s="2">
        <v>24</v>
      </c>
      <c r="E34" s="2" t="s">
        <v>477</v>
      </c>
      <c r="F34" s="2">
        <v>939</v>
      </c>
      <c r="G34" s="327">
        <v>5</v>
      </c>
      <c r="H34" s="2">
        <v>917</v>
      </c>
      <c r="I34" s="2">
        <v>5</v>
      </c>
    </row>
    <row r="35" spans="1:9" x14ac:dyDescent="0.25">
      <c r="A35" s="8">
        <v>915</v>
      </c>
      <c r="B35" s="2">
        <v>100</v>
      </c>
      <c r="C35" s="2" t="s">
        <v>10</v>
      </c>
      <c r="D35" s="2">
        <v>25</v>
      </c>
      <c r="E35" s="2" t="s">
        <v>10</v>
      </c>
      <c r="F35" s="2">
        <v>951</v>
      </c>
      <c r="G35" s="327">
        <v>5</v>
      </c>
      <c r="H35" s="2">
        <v>915</v>
      </c>
      <c r="I35" s="2">
        <v>5</v>
      </c>
    </row>
    <row r="36" spans="1:9" x14ac:dyDescent="0.25">
      <c r="A36" s="8">
        <v>914</v>
      </c>
      <c r="B36" s="2">
        <v>100</v>
      </c>
      <c r="C36" s="2" t="s">
        <v>411</v>
      </c>
      <c r="D36" s="2">
        <v>26</v>
      </c>
      <c r="E36" s="2" t="s">
        <v>411</v>
      </c>
      <c r="F36" s="2">
        <v>919</v>
      </c>
      <c r="G36" s="327">
        <v>5</v>
      </c>
      <c r="H36" s="2">
        <v>914</v>
      </c>
      <c r="I36" s="2">
        <v>5</v>
      </c>
    </row>
    <row r="37" spans="1:9" x14ac:dyDescent="0.25">
      <c r="A37" s="8">
        <v>910</v>
      </c>
      <c r="B37" s="2">
        <v>100</v>
      </c>
      <c r="C37" s="2" t="s">
        <v>408</v>
      </c>
      <c r="D37" s="2">
        <v>27</v>
      </c>
      <c r="E37" s="2" t="s">
        <v>408</v>
      </c>
      <c r="F37" s="2">
        <v>944</v>
      </c>
      <c r="G37" s="327">
        <v>5</v>
      </c>
      <c r="H37" s="2">
        <v>910</v>
      </c>
      <c r="I37" s="2">
        <v>5</v>
      </c>
    </row>
    <row r="38" spans="1:9" x14ac:dyDescent="0.25">
      <c r="A38" s="8">
        <v>903</v>
      </c>
      <c r="B38" s="2">
        <v>14</v>
      </c>
      <c r="C38" s="2" t="s">
        <v>849</v>
      </c>
      <c r="D38" s="2">
        <v>28</v>
      </c>
      <c r="E38" s="2" t="s">
        <v>478</v>
      </c>
      <c r="F38" s="2">
        <v>904</v>
      </c>
      <c r="G38" s="327">
        <v>5</v>
      </c>
      <c r="H38" s="2">
        <v>903</v>
      </c>
      <c r="I38" s="2">
        <v>5</v>
      </c>
    </row>
    <row r="39" spans="1:9" x14ac:dyDescent="0.25">
      <c r="A39" s="8">
        <v>901</v>
      </c>
      <c r="B39" s="2">
        <v>14</v>
      </c>
      <c r="C39" s="2" t="s">
        <v>501</v>
      </c>
      <c r="D39" s="2">
        <v>29</v>
      </c>
      <c r="E39" s="2" t="s">
        <v>440</v>
      </c>
      <c r="F39" s="2">
        <v>901</v>
      </c>
      <c r="G39" s="327">
        <v>5</v>
      </c>
      <c r="H39" s="2">
        <v>901</v>
      </c>
      <c r="I39" s="2">
        <v>5</v>
      </c>
    </row>
    <row r="40" spans="1:9" x14ac:dyDescent="0.25">
      <c r="A40" s="8">
        <v>900</v>
      </c>
      <c r="B40" s="2">
        <v>100</v>
      </c>
      <c r="C40" s="2" t="s">
        <v>15</v>
      </c>
      <c r="D40" s="2">
        <v>30</v>
      </c>
      <c r="E40" s="2" t="s">
        <v>15</v>
      </c>
      <c r="F40" s="2">
        <v>904</v>
      </c>
      <c r="G40" s="327">
        <v>5</v>
      </c>
      <c r="H40" s="2">
        <v>900</v>
      </c>
      <c r="I40" s="2">
        <v>5</v>
      </c>
    </row>
    <row r="41" spans="1:9" x14ac:dyDescent="0.25">
      <c r="A41" s="8">
        <v>898</v>
      </c>
      <c r="B41" s="2">
        <v>100</v>
      </c>
      <c r="C41" s="2" t="s">
        <v>378</v>
      </c>
      <c r="D41" s="2">
        <v>31</v>
      </c>
      <c r="E41" s="2" t="s">
        <v>378</v>
      </c>
      <c r="F41" s="2">
        <v>898</v>
      </c>
      <c r="G41" s="327">
        <v>3</v>
      </c>
      <c r="H41" s="2">
        <v>898</v>
      </c>
      <c r="I41" s="2">
        <v>3</v>
      </c>
    </row>
    <row r="42" spans="1:9" x14ac:dyDescent="0.25">
      <c r="A42" s="8">
        <v>896</v>
      </c>
      <c r="B42" s="2">
        <v>100</v>
      </c>
      <c r="C42" s="2" t="s">
        <v>327</v>
      </c>
      <c r="D42" s="2">
        <v>32</v>
      </c>
      <c r="E42" s="2" t="s">
        <v>327</v>
      </c>
      <c r="F42" s="2">
        <v>922</v>
      </c>
      <c r="G42" s="327">
        <v>5</v>
      </c>
      <c r="H42" s="2">
        <v>896</v>
      </c>
      <c r="I42" s="2">
        <v>5</v>
      </c>
    </row>
    <row r="43" spans="1:9" x14ac:dyDescent="0.25">
      <c r="A43" s="8">
        <v>896</v>
      </c>
      <c r="B43" s="2">
        <v>16</v>
      </c>
      <c r="C43" s="2" t="s">
        <v>850</v>
      </c>
      <c r="D43" s="2">
        <v>33</v>
      </c>
      <c r="E43" s="2" t="s">
        <v>390</v>
      </c>
      <c r="F43" s="2">
        <v>910</v>
      </c>
      <c r="G43" s="327">
        <v>5</v>
      </c>
      <c r="H43" s="2">
        <v>896</v>
      </c>
      <c r="I43" s="2">
        <v>5</v>
      </c>
    </row>
    <row r="44" spans="1:9" x14ac:dyDescent="0.25">
      <c r="A44" s="8">
        <v>891</v>
      </c>
      <c r="B44" s="2">
        <v>100</v>
      </c>
      <c r="C44" s="2" t="s">
        <v>12</v>
      </c>
      <c r="D44" s="2">
        <v>34</v>
      </c>
      <c r="E44" s="2" t="s">
        <v>12</v>
      </c>
      <c r="F44" s="2">
        <v>936</v>
      </c>
      <c r="G44" s="327">
        <v>5</v>
      </c>
      <c r="H44" s="2">
        <v>891</v>
      </c>
      <c r="I44" s="2">
        <v>5</v>
      </c>
    </row>
    <row r="45" spans="1:9" x14ac:dyDescent="0.25">
      <c r="A45" s="8">
        <v>889</v>
      </c>
      <c r="B45" s="2">
        <v>100</v>
      </c>
      <c r="C45" s="2" t="s">
        <v>316</v>
      </c>
      <c r="D45" s="2">
        <v>35</v>
      </c>
      <c r="E45" s="2" t="s">
        <v>316</v>
      </c>
      <c r="F45" s="2">
        <v>889</v>
      </c>
      <c r="G45" s="327">
        <v>5</v>
      </c>
      <c r="H45" s="2">
        <v>889</v>
      </c>
      <c r="I45" s="2">
        <v>5</v>
      </c>
    </row>
    <row r="46" spans="1:9" x14ac:dyDescent="0.25">
      <c r="A46" s="8">
        <v>889</v>
      </c>
      <c r="B46" s="2">
        <v>100</v>
      </c>
      <c r="C46" s="2" t="s">
        <v>16</v>
      </c>
      <c r="D46" s="2">
        <v>36</v>
      </c>
      <c r="E46" s="2" t="s">
        <v>16</v>
      </c>
      <c r="F46" s="2">
        <v>924</v>
      </c>
      <c r="G46" s="327">
        <v>5</v>
      </c>
      <c r="H46" s="2">
        <v>889</v>
      </c>
      <c r="I46" s="2">
        <v>5</v>
      </c>
    </row>
    <row r="47" spans="1:9" x14ac:dyDescent="0.25">
      <c r="A47" s="8">
        <v>884</v>
      </c>
      <c r="B47" s="2">
        <v>100</v>
      </c>
      <c r="C47" s="2" t="s">
        <v>452</v>
      </c>
      <c r="D47" s="2">
        <v>37</v>
      </c>
      <c r="E47" s="2" t="s">
        <v>452</v>
      </c>
      <c r="F47" s="2">
        <v>885</v>
      </c>
      <c r="G47" s="327">
        <v>5</v>
      </c>
      <c r="H47" s="2">
        <v>884</v>
      </c>
      <c r="I47" s="2">
        <v>5</v>
      </c>
    </row>
    <row r="48" spans="1:9" x14ac:dyDescent="0.25">
      <c r="A48" s="8">
        <v>882</v>
      </c>
      <c r="B48" s="2">
        <v>100</v>
      </c>
      <c r="C48" s="2" t="s">
        <v>323</v>
      </c>
      <c r="D48" s="2">
        <v>38</v>
      </c>
      <c r="E48" s="2" t="s">
        <v>323</v>
      </c>
      <c r="F48" s="2">
        <v>882</v>
      </c>
      <c r="G48" s="327">
        <v>3</v>
      </c>
      <c r="H48" s="2">
        <v>882</v>
      </c>
      <c r="I48" s="2">
        <v>3</v>
      </c>
    </row>
    <row r="49" spans="1:9" x14ac:dyDescent="0.25">
      <c r="A49" s="8">
        <v>880</v>
      </c>
      <c r="B49" s="2">
        <v>100</v>
      </c>
      <c r="C49" s="2" t="s">
        <v>414</v>
      </c>
      <c r="D49" s="2">
        <v>39</v>
      </c>
      <c r="E49" s="2" t="s">
        <v>414</v>
      </c>
      <c r="F49" s="2">
        <v>880</v>
      </c>
      <c r="G49" s="327">
        <v>4</v>
      </c>
      <c r="H49" s="2">
        <v>880</v>
      </c>
      <c r="I49" s="2">
        <v>4</v>
      </c>
    </row>
    <row r="50" spans="1:9" x14ac:dyDescent="0.25">
      <c r="A50" s="8">
        <v>877</v>
      </c>
      <c r="B50" s="2">
        <v>15</v>
      </c>
      <c r="C50" s="2" t="s">
        <v>851</v>
      </c>
      <c r="D50" s="2">
        <v>40</v>
      </c>
      <c r="E50" s="2" t="s">
        <v>413</v>
      </c>
      <c r="F50" s="2">
        <v>877</v>
      </c>
      <c r="G50" s="327">
        <v>3</v>
      </c>
      <c r="H50" s="2">
        <v>877</v>
      </c>
      <c r="I50" s="2">
        <v>3</v>
      </c>
    </row>
    <row r="51" spans="1:9" x14ac:dyDescent="0.25">
      <c r="A51" s="8">
        <v>875</v>
      </c>
      <c r="B51" s="2">
        <v>100</v>
      </c>
      <c r="C51" s="2" t="s">
        <v>332</v>
      </c>
      <c r="D51" s="2">
        <v>41</v>
      </c>
      <c r="E51" s="2" t="s">
        <v>332</v>
      </c>
      <c r="F51" s="2">
        <v>893</v>
      </c>
      <c r="G51" s="327">
        <v>5</v>
      </c>
      <c r="H51" s="2">
        <v>875</v>
      </c>
      <c r="I51" s="2">
        <v>5</v>
      </c>
    </row>
    <row r="52" spans="1:9" x14ac:dyDescent="0.25">
      <c r="A52" s="8">
        <v>873</v>
      </c>
      <c r="B52" s="2">
        <v>14</v>
      </c>
      <c r="C52" s="2" t="s">
        <v>852</v>
      </c>
      <c r="D52" s="2">
        <v>42</v>
      </c>
      <c r="E52" s="2" t="s">
        <v>412</v>
      </c>
      <c r="F52" s="2">
        <v>873</v>
      </c>
      <c r="G52" s="327">
        <v>4</v>
      </c>
      <c r="H52" s="2">
        <v>873</v>
      </c>
      <c r="I52" s="2">
        <v>4</v>
      </c>
    </row>
    <row r="53" spans="1:9" x14ac:dyDescent="0.25">
      <c r="A53" s="8">
        <v>872</v>
      </c>
      <c r="B53" s="2">
        <v>100</v>
      </c>
      <c r="C53" s="2" t="s">
        <v>386</v>
      </c>
      <c r="D53" s="2">
        <v>43</v>
      </c>
      <c r="E53" s="2" t="s">
        <v>386</v>
      </c>
      <c r="F53" s="2">
        <v>872</v>
      </c>
      <c r="G53" s="327">
        <v>3</v>
      </c>
      <c r="H53" s="2">
        <v>872</v>
      </c>
      <c r="I53" s="2">
        <v>3</v>
      </c>
    </row>
    <row r="54" spans="1:9" x14ac:dyDescent="0.25">
      <c r="A54" s="8">
        <v>871</v>
      </c>
      <c r="B54" s="2">
        <v>100</v>
      </c>
      <c r="C54" s="2" t="s">
        <v>331</v>
      </c>
      <c r="D54" s="2">
        <v>44</v>
      </c>
      <c r="E54" s="2" t="s">
        <v>331</v>
      </c>
      <c r="F54" s="2">
        <v>871</v>
      </c>
      <c r="G54" s="327">
        <v>3</v>
      </c>
      <c r="H54" s="2">
        <v>871</v>
      </c>
      <c r="I54" s="2">
        <v>3</v>
      </c>
    </row>
    <row r="55" spans="1:9" x14ac:dyDescent="0.25">
      <c r="A55" s="8">
        <v>871</v>
      </c>
      <c r="B55" s="2">
        <v>14</v>
      </c>
      <c r="C55" s="2" t="s">
        <v>853</v>
      </c>
      <c r="D55" s="2">
        <v>45</v>
      </c>
      <c r="E55" s="2" t="s">
        <v>339</v>
      </c>
      <c r="F55" s="2">
        <v>871</v>
      </c>
      <c r="G55" s="327">
        <v>4</v>
      </c>
      <c r="H55" s="2">
        <v>871</v>
      </c>
      <c r="I55" s="2">
        <v>4</v>
      </c>
    </row>
    <row r="56" spans="1:9" x14ac:dyDescent="0.25">
      <c r="A56" s="8">
        <v>871</v>
      </c>
      <c r="B56" s="2">
        <v>12</v>
      </c>
      <c r="C56" s="2" t="s">
        <v>854</v>
      </c>
      <c r="D56" s="2">
        <v>46</v>
      </c>
      <c r="E56" s="2" t="s">
        <v>395</v>
      </c>
      <c r="F56" s="2">
        <v>871</v>
      </c>
      <c r="G56" s="327">
        <v>5</v>
      </c>
      <c r="H56" s="2">
        <v>871</v>
      </c>
      <c r="I56" s="2">
        <v>5</v>
      </c>
    </row>
    <row r="57" spans="1:9" x14ac:dyDescent="0.25">
      <c r="A57" s="8">
        <v>867</v>
      </c>
      <c r="B57" s="2">
        <v>100</v>
      </c>
      <c r="C57" s="2" t="s">
        <v>202</v>
      </c>
      <c r="D57" s="2">
        <v>47</v>
      </c>
      <c r="E57" s="2" t="s">
        <v>202</v>
      </c>
      <c r="F57" s="2">
        <v>876</v>
      </c>
      <c r="G57" s="327">
        <v>5</v>
      </c>
      <c r="H57" s="2">
        <v>867</v>
      </c>
      <c r="I57" s="2">
        <v>5</v>
      </c>
    </row>
    <row r="58" spans="1:9" x14ac:dyDescent="0.25">
      <c r="A58" s="8">
        <v>864</v>
      </c>
      <c r="B58" s="2">
        <v>13</v>
      </c>
      <c r="C58" s="2" t="s">
        <v>855</v>
      </c>
      <c r="D58" s="2">
        <v>48</v>
      </c>
      <c r="E58" s="2" t="s">
        <v>435</v>
      </c>
      <c r="F58" s="2">
        <v>864</v>
      </c>
      <c r="G58" s="327">
        <v>3</v>
      </c>
      <c r="H58" s="2">
        <v>864</v>
      </c>
      <c r="I58" s="2">
        <v>3</v>
      </c>
    </row>
    <row r="59" spans="1:9" x14ac:dyDescent="0.25">
      <c r="A59" s="8">
        <v>864</v>
      </c>
      <c r="B59" s="2">
        <v>100</v>
      </c>
      <c r="C59" s="2" t="s">
        <v>322</v>
      </c>
      <c r="D59" s="2">
        <v>49</v>
      </c>
      <c r="E59" s="2" t="s">
        <v>322</v>
      </c>
      <c r="F59" s="2">
        <v>902</v>
      </c>
      <c r="G59" s="327">
        <v>5</v>
      </c>
      <c r="H59" s="2">
        <v>864</v>
      </c>
      <c r="I59" s="2">
        <v>5</v>
      </c>
    </row>
    <row r="60" spans="1:9" x14ac:dyDescent="0.25">
      <c r="A60" s="8">
        <v>863</v>
      </c>
      <c r="B60" s="2">
        <v>100</v>
      </c>
      <c r="C60" s="2" t="s">
        <v>341</v>
      </c>
      <c r="D60" s="2">
        <v>50</v>
      </c>
      <c r="E60" s="2" t="s">
        <v>341</v>
      </c>
      <c r="F60" s="2">
        <v>898</v>
      </c>
      <c r="G60" s="327">
        <v>5</v>
      </c>
      <c r="H60" s="2">
        <v>863</v>
      </c>
      <c r="I60" s="2">
        <v>5</v>
      </c>
    </row>
    <row r="61" spans="1:9" x14ac:dyDescent="0.25">
      <c r="A61" s="8">
        <v>860</v>
      </c>
      <c r="B61" s="2">
        <v>100</v>
      </c>
      <c r="C61" s="2" t="s">
        <v>7</v>
      </c>
      <c r="D61" s="2">
        <v>51</v>
      </c>
      <c r="E61" s="2" t="s">
        <v>7</v>
      </c>
      <c r="F61" s="2">
        <v>860</v>
      </c>
      <c r="G61" s="327">
        <v>3</v>
      </c>
      <c r="H61" s="2">
        <v>860</v>
      </c>
      <c r="I61" s="2">
        <v>3</v>
      </c>
    </row>
    <row r="62" spans="1:9" x14ac:dyDescent="0.25">
      <c r="A62" s="8">
        <v>860</v>
      </c>
      <c r="B62" s="2">
        <v>100</v>
      </c>
      <c r="C62" s="2" t="s">
        <v>14</v>
      </c>
      <c r="D62" s="2">
        <v>52</v>
      </c>
      <c r="E62" s="2" t="s">
        <v>14</v>
      </c>
      <c r="F62" s="2">
        <v>883</v>
      </c>
      <c r="G62" s="327">
        <v>5</v>
      </c>
      <c r="H62" s="2">
        <v>860</v>
      </c>
      <c r="I62" s="2">
        <v>5</v>
      </c>
    </row>
    <row r="63" spans="1:9" x14ac:dyDescent="0.25">
      <c r="A63" s="8">
        <v>859</v>
      </c>
      <c r="B63" s="2">
        <v>100</v>
      </c>
      <c r="C63" s="2" t="s">
        <v>200</v>
      </c>
      <c r="D63" s="2">
        <v>53</v>
      </c>
      <c r="E63" s="2" t="s">
        <v>200</v>
      </c>
      <c r="F63" s="2">
        <v>865</v>
      </c>
      <c r="G63" s="327">
        <v>5</v>
      </c>
      <c r="H63" s="2">
        <v>859</v>
      </c>
      <c r="I63" s="2">
        <v>5</v>
      </c>
    </row>
    <row r="64" spans="1:9" x14ac:dyDescent="0.25">
      <c r="A64" s="8">
        <v>856</v>
      </c>
      <c r="B64" s="2">
        <v>100</v>
      </c>
      <c r="C64" s="2" t="s">
        <v>385</v>
      </c>
      <c r="D64" s="2">
        <v>54</v>
      </c>
      <c r="E64" s="2" t="s">
        <v>385</v>
      </c>
      <c r="F64" s="2">
        <v>856</v>
      </c>
      <c r="G64" s="327">
        <v>5</v>
      </c>
      <c r="H64" s="2">
        <v>856</v>
      </c>
      <c r="I64" s="2">
        <v>5</v>
      </c>
    </row>
    <row r="65" spans="1:9" x14ac:dyDescent="0.25">
      <c r="A65" s="8">
        <v>855</v>
      </c>
      <c r="B65" s="2">
        <v>100</v>
      </c>
      <c r="C65" s="2" t="s">
        <v>8</v>
      </c>
      <c r="D65" s="2">
        <v>55</v>
      </c>
      <c r="E65" s="2" t="s">
        <v>8</v>
      </c>
      <c r="F65" s="2">
        <v>855</v>
      </c>
      <c r="G65" s="327">
        <v>5</v>
      </c>
      <c r="H65" s="2">
        <v>855</v>
      </c>
      <c r="I65" s="2">
        <v>5</v>
      </c>
    </row>
    <row r="66" spans="1:9" x14ac:dyDescent="0.25">
      <c r="A66" s="8">
        <v>854</v>
      </c>
      <c r="B66" s="2">
        <v>14</v>
      </c>
      <c r="C66" s="2" t="s">
        <v>856</v>
      </c>
      <c r="D66" s="2">
        <v>56</v>
      </c>
      <c r="E66" s="2" t="s">
        <v>392</v>
      </c>
      <c r="F66" s="2">
        <v>854</v>
      </c>
      <c r="G66" s="327">
        <v>4</v>
      </c>
      <c r="H66" s="2">
        <v>854</v>
      </c>
      <c r="I66" s="2">
        <v>4</v>
      </c>
    </row>
    <row r="67" spans="1:9" x14ac:dyDescent="0.25">
      <c r="A67" s="8">
        <v>853</v>
      </c>
      <c r="B67" s="2">
        <v>100</v>
      </c>
      <c r="C67" s="2" t="s">
        <v>431</v>
      </c>
      <c r="D67" s="2">
        <v>57</v>
      </c>
      <c r="E67" s="2" t="s">
        <v>431</v>
      </c>
      <c r="F67" s="2">
        <v>853</v>
      </c>
      <c r="G67" s="327">
        <v>3</v>
      </c>
      <c r="H67" s="2">
        <v>853</v>
      </c>
      <c r="I67" s="2">
        <v>3</v>
      </c>
    </row>
    <row r="68" spans="1:9" x14ac:dyDescent="0.25">
      <c r="A68" s="8">
        <v>851</v>
      </c>
      <c r="B68" s="2">
        <v>100</v>
      </c>
      <c r="C68" s="2" t="s">
        <v>199</v>
      </c>
      <c r="D68" s="2">
        <v>58</v>
      </c>
      <c r="E68" s="2" t="s">
        <v>199</v>
      </c>
      <c r="F68" s="2">
        <v>851</v>
      </c>
      <c r="G68" s="327">
        <v>3</v>
      </c>
      <c r="H68" s="2">
        <v>851</v>
      </c>
      <c r="I68" s="2">
        <v>3</v>
      </c>
    </row>
    <row r="69" spans="1:9" x14ac:dyDescent="0.25">
      <c r="A69" s="8">
        <v>849</v>
      </c>
      <c r="B69" s="2">
        <v>100</v>
      </c>
      <c r="C69" s="2" t="s">
        <v>459</v>
      </c>
      <c r="D69" s="2">
        <v>59</v>
      </c>
      <c r="E69" s="2" t="s">
        <v>459</v>
      </c>
      <c r="F69" s="2">
        <v>849</v>
      </c>
      <c r="G69" s="327">
        <v>5</v>
      </c>
      <c r="H69" s="2">
        <v>849</v>
      </c>
      <c r="I69" s="2">
        <v>5</v>
      </c>
    </row>
    <row r="70" spans="1:9" x14ac:dyDescent="0.25">
      <c r="A70" s="8">
        <v>844</v>
      </c>
      <c r="B70" s="2">
        <v>100</v>
      </c>
      <c r="C70" s="2" t="s">
        <v>438</v>
      </c>
      <c r="D70" s="2">
        <v>60</v>
      </c>
      <c r="E70" s="2" t="s">
        <v>438</v>
      </c>
      <c r="F70" s="2">
        <v>862</v>
      </c>
      <c r="G70" s="327">
        <v>5</v>
      </c>
      <c r="H70" s="2">
        <v>844</v>
      </c>
      <c r="I70" s="2">
        <v>5</v>
      </c>
    </row>
    <row r="71" spans="1:9" x14ac:dyDescent="0.25">
      <c r="A71" s="8">
        <v>843</v>
      </c>
      <c r="B71" s="2">
        <v>100</v>
      </c>
      <c r="C71" s="2" t="s">
        <v>377</v>
      </c>
      <c r="D71" s="2">
        <v>61</v>
      </c>
      <c r="E71" s="2" t="s">
        <v>377</v>
      </c>
      <c r="F71" s="2">
        <v>844</v>
      </c>
      <c r="G71" s="327">
        <v>5</v>
      </c>
      <c r="H71" s="2">
        <v>843</v>
      </c>
      <c r="I71" s="2">
        <v>5</v>
      </c>
    </row>
    <row r="72" spans="1:9" x14ac:dyDescent="0.25">
      <c r="A72" s="8">
        <v>832</v>
      </c>
      <c r="B72" s="2">
        <v>100</v>
      </c>
      <c r="C72" s="2" t="s">
        <v>195</v>
      </c>
      <c r="D72" s="2">
        <v>62</v>
      </c>
      <c r="E72" s="2" t="s">
        <v>195</v>
      </c>
      <c r="F72" s="2">
        <v>832</v>
      </c>
      <c r="G72" s="327">
        <v>3</v>
      </c>
      <c r="H72" s="2">
        <v>832</v>
      </c>
      <c r="I72" s="2">
        <v>3</v>
      </c>
    </row>
    <row r="73" spans="1:9" x14ac:dyDescent="0.25">
      <c r="A73" s="8">
        <v>831</v>
      </c>
      <c r="B73" s="2">
        <v>100</v>
      </c>
      <c r="C73" s="2" t="s">
        <v>198</v>
      </c>
      <c r="D73" s="2">
        <v>63</v>
      </c>
      <c r="E73" s="2" t="s">
        <v>198</v>
      </c>
      <c r="F73" s="2">
        <v>831</v>
      </c>
      <c r="G73" s="327">
        <v>4</v>
      </c>
      <c r="H73" s="2">
        <v>831</v>
      </c>
      <c r="I73" s="2">
        <v>4</v>
      </c>
    </row>
    <row r="74" spans="1:9" x14ac:dyDescent="0.25">
      <c r="A74" s="8">
        <v>830</v>
      </c>
      <c r="B74" s="2">
        <v>100</v>
      </c>
      <c r="C74" s="2" t="s">
        <v>409</v>
      </c>
      <c r="D74" s="2">
        <v>64</v>
      </c>
      <c r="E74" s="2" t="s">
        <v>409</v>
      </c>
      <c r="F74" s="2">
        <v>845</v>
      </c>
      <c r="G74" s="327">
        <v>5</v>
      </c>
      <c r="H74" s="2">
        <v>830</v>
      </c>
      <c r="I74" s="2">
        <v>5</v>
      </c>
    </row>
    <row r="75" spans="1:9" x14ac:dyDescent="0.25">
      <c r="A75" s="8">
        <v>828</v>
      </c>
      <c r="B75" s="2">
        <v>18</v>
      </c>
      <c r="C75" s="2" t="s">
        <v>502</v>
      </c>
      <c r="D75" s="2">
        <v>65</v>
      </c>
      <c r="E75" s="2" t="s">
        <v>479</v>
      </c>
      <c r="F75" s="2">
        <v>864</v>
      </c>
      <c r="G75" s="327">
        <v>5</v>
      </c>
      <c r="H75" s="2">
        <v>828</v>
      </c>
      <c r="I75" s="2">
        <v>5</v>
      </c>
    </row>
    <row r="76" spans="1:9" x14ac:dyDescent="0.25">
      <c r="A76" s="8">
        <v>828</v>
      </c>
      <c r="B76" s="2">
        <v>100</v>
      </c>
      <c r="C76" s="2" t="s">
        <v>449</v>
      </c>
      <c r="D76" s="2">
        <v>66</v>
      </c>
      <c r="E76" s="2" t="s">
        <v>449</v>
      </c>
      <c r="F76" s="2">
        <v>828</v>
      </c>
      <c r="G76" s="327">
        <v>3</v>
      </c>
      <c r="H76" s="2">
        <v>828</v>
      </c>
      <c r="I76" s="2">
        <v>3</v>
      </c>
    </row>
    <row r="77" spans="1:9" x14ac:dyDescent="0.25">
      <c r="A77" s="8">
        <v>820</v>
      </c>
      <c r="B77" s="2">
        <v>19</v>
      </c>
      <c r="C77" s="2" t="s">
        <v>857</v>
      </c>
      <c r="D77" s="2">
        <v>67</v>
      </c>
      <c r="E77" s="2" t="s">
        <v>330</v>
      </c>
      <c r="F77" s="2">
        <v>820</v>
      </c>
      <c r="G77" s="327">
        <v>4</v>
      </c>
      <c r="H77" s="2">
        <v>820</v>
      </c>
      <c r="I77" s="2">
        <v>4</v>
      </c>
    </row>
    <row r="78" spans="1:9" x14ac:dyDescent="0.25">
      <c r="A78" s="8">
        <v>819</v>
      </c>
      <c r="B78" s="2">
        <v>100</v>
      </c>
      <c r="C78" s="2" t="s">
        <v>203</v>
      </c>
      <c r="D78" s="2">
        <v>68</v>
      </c>
      <c r="E78" s="2" t="s">
        <v>203</v>
      </c>
      <c r="F78" s="2">
        <v>819</v>
      </c>
      <c r="G78" s="327">
        <v>4</v>
      </c>
      <c r="H78" s="2">
        <v>819</v>
      </c>
      <c r="I78" s="2">
        <v>4</v>
      </c>
    </row>
    <row r="79" spans="1:9" x14ac:dyDescent="0.25">
      <c r="A79" s="8">
        <v>819</v>
      </c>
      <c r="B79" s="2">
        <v>100</v>
      </c>
      <c r="C79" s="2" t="s">
        <v>394</v>
      </c>
      <c r="D79" s="2">
        <v>69</v>
      </c>
      <c r="E79" s="2" t="s">
        <v>394</v>
      </c>
      <c r="F79" s="2">
        <v>821</v>
      </c>
      <c r="G79" s="327">
        <v>5</v>
      </c>
      <c r="H79" s="2">
        <v>819</v>
      </c>
      <c r="I79" s="2">
        <v>5</v>
      </c>
    </row>
    <row r="80" spans="1:9" x14ac:dyDescent="0.25">
      <c r="A80" s="8">
        <v>813</v>
      </c>
      <c r="B80" s="2">
        <v>100</v>
      </c>
      <c r="C80" s="2" t="s">
        <v>391</v>
      </c>
      <c r="D80" s="2">
        <v>70</v>
      </c>
      <c r="E80" s="2" t="s">
        <v>391</v>
      </c>
      <c r="F80" s="2">
        <v>835</v>
      </c>
      <c r="G80" s="327">
        <v>5</v>
      </c>
      <c r="H80" s="2">
        <v>813</v>
      </c>
      <c r="I80" s="2">
        <v>5</v>
      </c>
    </row>
    <row r="81" spans="1:9" x14ac:dyDescent="0.25">
      <c r="A81" s="8">
        <v>812</v>
      </c>
      <c r="B81" s="2">
        <v>100</v>
      </c>
      <c r="C81" s="2" t="s">
        <v>18</v>
      </c>
      <c r="D81" s="2">
        <v>71</v>
      </c>
      <c r="E81" s="2" t="s">
        <v>18</v>
      </c>
      <c r="F81" s="2">
        <v>833</v>
      </c>
      <c r="G81" s="327">
        <v>5</v>
      </c>
      <c r="H81" s="2">
        <v>812</v>
      </c>
      <c r="I81" s="2">
        <v>5</v>
      </c>
    </row>
    <row r="82" spans="1:9" x14ac:dyDescent="0.25">
      <c r="A82" s="8">
        <v>810</v>
      </c>
      <c r="B82" s="2">
        <v>100</v>
      </c>
      <c r="C82" s="2" t="s">
        <v>11</v>
      </c>
      <c r="D82" s="2">
        <v>72</v>
      </c>
      <c r="E82" s="2" t="s">
        <v>11</v>
      </c>
      <c r="F82" s="2">
        <v>810</v>
      </c>
      <c r="G82" s="327">
        <v>3</v>
      </c>
      <c r="H82" s="2">
        <v>810</v>
      </c>
      <c r="I82" s="2">
        <v>3</v>
      </c>
    </row>
    <row r="83" spans="1:9" x14ac:dyDescent="0.25">
      <c r="A83" s="8">
        <v>807</v>
      </c>
      <c r="B83" s="2">
        <v>20</v>
      </c>
      <c r="C83" s="2" t="s">
        <v>858</v>
      </c>
      <c r="D83" s="2">
        <v>73</v>
      </c>
      <c r="E83" s="2" t="s">
        <v>402</v>
      </c>
      <c r="F83" s="2">
        <v>807</v>
      </c>
      <c r="G83" s="327">
        <v>3</v>
      </c>
      <c r="H83" s="2">
        <v>807</v>
      </c>
      <c r="I83" s="2">
        <v>3</v>
      </c>
    </row>
    <row r="84" spans="1:9" x14ac:dyDescent="0.25">
      <c r="A84" s="8">
        <v>806</v>
      </c>
      <c r="B84" s="2">
        <v>15</v>
      </c>
      <c r="C84" s="2" t="s">
        <v>859</v>
      </c>
      <c r="D84" s="2">
        <v>74</v>
      </c>
      <c r="E84" s="2" t="s">
        <v>329</v>
      </c>
      <c r="F84" s="2">
        <v>806</v>
      </c>
      <c r="G84" s="327">
        <v>4</v>
      </c>
      <c r="H84" s="2">
        <v>806</v>
      </c>
      <c r="I84" s="2">
        <v>4</v>
      </c>
    </row>
    <row r="85" spans="1:9" x14ac:dyDescent="0.25">
      <c r="A85" s="8">
        <v>805</v>
      </c>
      <c r="B85" s="2">
        <v>13</v>
      </c>
      <c r="C85" s="2" t="s">
        <v>860</v>
      </c>
      <c r="D85" s="2">
        <v>75</v>
      </c>
      <c r="E85" s="2" t="s">
        <v>334</v>
      </c>
      <c r="F85" s="2">
        <v>805</v>
      </c>
      <c r="G85" s="327">
        <v>5</v>
      </c>
      <c r="H85" s="2">
        <v>805</v>
      </c>
      <c r="I85" s="2">
        <v>5</v>
      </c>
    </row>
    <row r="86" spans="1:9" x14ac:dyDescent="0.25">
      <c r="A86" s="8">
        <v>802</v>
      </c>
      <c r="B86" s="2">
        <v>13</v>
      </c>
      <c r="C86" s="2" t="s">
        <v>861</v>
      </c>
      <c r="D86" s="2">
        <v>76</v>
      </c>
      <c r="E86" s="2" t="s">
        <v>457</v>
      </c>
      <c r="F86" s="2">
        <v>802</v>
      </c>
      <c r="G86" s="327">
        <v>5</v>
      </c>
      <c r="H86" s="2">
        <v>802</v>
      </c>
      <c r="I86" s="2">
        <v>5</v>
      </c>
    </row>
    <row r="87" spans="1:9" x14ac:dyDescent="0.25">
      <c r="A87" s="8">
        <v>796</v>
      </c>
      <c r="B87" s="2">
        <v>17</v>
      </c>
      <c r="C87" s="2" t="s">
        <v>862</v>
      </c>
      <c r="D87" s="2">
        <v>77</v>
      </c>
      <c r="E87" s="2" t="s">
        <v>433</v>
      </c>
      <c r="F87" s="2">
        <v>796</v>
      </c>
      <c r="G87" s="327">
        <v>3</v>
      </c>
      <c r="H87" s="2">
        <v>796</v>
      </c>
      <c r="I87" s="2">
        <v>3</v>
      </c>
    </row>
    <row r="88" spans="1:9" x14ac:dyDescent="0.25">
      <c r="A88" s="8">
        <v>795</v>
      </c>
      <c r="B88" s="2">
        <v>100</v>
      </c>
      <c r="C88" s="2" t="s">
        <v>398</v>
      </c>
      <c r="D88" s="2">
        <v>78</v>
      </c>
      <c r="E88" s="2" t="s">
        <v>398</v>
      </c>
      <c r="F88" s="2">
        <v>795</v>
      </c>
      <c r="G88" s="327">
        <v>5</v>
      </c>
      <c r="H88" s="2">
        <v>795</v>
      </c>
      <c r="I88" s="2">
        <v>5</v>
      </c>
    </row>
    <row r="89" spans="1:9" x14ac:dyDescent="0.25">
      <c r="A89" s="8">
        <v>794</v>
      </c>
      <c r="B89" s="2">
        <v>14</v>
      </c>
      <c r="C89" s="2" t="s">
        <v>863</v>
      </c>
      <c r="D89" s="2">
        <v>79</v>
      </c>
      <c r="E89" s="2" t="s">
        <v>321</v>
      </c>
      <c r="F89" s="2">
        <v>794</v>
      </c>
      <c r="G89" s="327">
        <v>3</v>
      </c>
      <c r="H89" s="2">
        <v>794</v>
      </c>
      <c r="I89" s="2">
        <v>3</v>
      </c>
    </row>
    <row r="90" spans="1:9" x14ac:dyDescent="0.25">
      <c r="A90" s="8">
        <v>793</v>
      </c>
      <c r="B90" s="2">
        <v>100</v>
      </c>
      <c r="C90" s="2" t="s">
        <v>401</v>
      </c>
      <c r="D90" s="2">
        <v>80</v>
      </c>
      <c r="E90" s="2" t="s">
        <v>401</v>
      </c>
      <c r="F90" s="2">
        <v>793</v>
      </c>
      <c r="G90" s="327">
        <v>5</v>
      </c>
      <c r="H90" s="2">
        <v>793</v>
      </c>
      <c r="I90" s="2">
        <v>5</v>
      </c>
    </row>
    <row r="91" spans="1:9" x14ac:dyDescent="0.25">
      <c r="A91" s="8">
        <v>792</v>
      </c>
      <c r="B91" s="2">
        <v>13</v>
      </c>
      <c r="C91" s="2" t="s">
        <v>864</v>
      </c>
      <c r="D91" s="2">
        <v>81</v>
      </c>
      <c r="E91" s="2" t="s">
        <v>324</v>
      </c>
      <c r="F91" s="2">
        <v>821</v>
      </c>
      <c r="G91" s="327">
        <v>5</v>
      </c>
      <c r="H91" s="2">
        <v>792</v>
      </c>
      <c r="I91" s="2">
        <v>5</v>
      </c>
    </row>
    <row r="92" spans="1:9" x14ac:dyDescent="0.25">
      <c r="A92" s="8">
        <v>792</v>
      </c>
      <c r="B92" s="2">
        <v>100</v>
      </c>
      <c r="C92" s="2" t="s">
        <v>340</v>
      </c>
      <c r="D92" s="2">
        <v>82</v>
      </c>
      <c r="E92" s="2" t="s">
        <v>340</v>
      </c>
      <c r="F92" s="2">
        <v>792</v>
      </c>
      <c r="G92" s="327">
        <v>4</v>
      </c>
      <c r="H92" s="2">
        <v>792</v>
      </c>
      <c r="I92" s="2">
        <v>4</v>
      </c>
    </row>
    <row r="93" spans="1:9" x14ac:dyDescent="0.25">
      <c r="A93" s="8">
        <v>789</v>
      </c>
      <c r="B93" s="2">
        <v>100</v>
      </c>
      <c r="C93" s="2" t="s">
        <v>383</v>
      </c>
      <c r="D93" s="2">
        <v>83</v>
      </c>
      <c r="E93" s="2" t="s">
        <v>383</v>
      </c>
      <c r="F93" s="2">
        <v>789</v>
      </c>
      <c r="G93" s="327">
        <v>5</v>
      </c>
      <c r="H93" s="2">
        <v>789</v>
      </c>
      <c r="I93" s="2">
        <v>5</v>
      </c>
    </row>
    <row r="94" spans="1:9" x14ac:dyDescent="0.25">
      <c r="A94" s="8">
        <v>788</v>
      </c>
      <c r="B94" s="2">
        <v>100</v>
      </c>
      <c r="C94" s="2" t="s">
        <v>426</v>
      </c>
      <c r="D94" s="2">
        <v>84</v>
      </c>
      <c r="E94" s="2" t="s">
        <v>426</v>
      </c>
      <c r="F94" s="2">
        <v>788</v>
      </c>
      <c r="G94" s="327">
        <v>4</v>
      </c>
      <c r="H94" s="2">
        <v>788</v>
      </c>
      <c r="I94" s="2">
        <v>4</v>
      </c>
    </row>
    <row r="95" spans="1:9" x14ac:dyDescent="0.25">
      <c r="A95" s="8">
        <v>785</v>
      </c>
      <c r="B95" s="2">
        <v>100</v>
      </c>
      <c r="C95" s="2" t="s">
        <v>336</v>
      </c>
      <c r="D95" s="2">
        <v>85</v>
      </c>
      <c r="E95" s="2" t="s">
        <v>336</v>
      </c>
      <c r="F95" s="2">
        <v>785</v>
      </c>
      <c r="G95" s="327">
        <v>5</v>
      </c>
      <c r="H95" s="2">
        <v>785</v>
      </c>
      <c r="I95" s="2">
        <v>5</v>
      </c>
    </row>
    <row r="96" spans="1:9" x14ac:dyDescent="0.25">
      <c r="A96" s="8">
        <v>784</v>
      </c>
      <c r="B96" s="2">
        <v>100</v>
      </c>
      <c r="C96" s="2" t="s">
        <v>204</v>
      </c>
      <c r="D96" s="2">
        <v>86</v>
      </c>
      <c r="E96" s="2" t="s">
        <v>204</v>
      </c>
      <c r="F96" s="2">
        <v>812</v>
      </c>
      <c r="G96" s="327">
        <v>5</v>
      </c>
      <c r="H96" s="2">
        <v>784</v>
      </c>
      <c r="I96" s="2">
        <v>5</v>
      </c>
    </row>
    <row r="97" spans="1:9" x14ac:dyDescent="0.25">
      <c r="A97" s="8">
        <v>783</v>
      </c>
      <c r="B97" s="2">
        <v>100</v>
      </c>
      <c r="C97" s="2" t="s">
        <v>206</v>
      </c>
      <c r="D97" s="2">
        <v>87</v>
      </c>
      <c r="E97" s="2" t="s">
        <v>206</v>
      </c>
      <c r="F97" s="2">
        <v>818</v>
      </c>
      <c r="G97" s="327">
        <v>5</v>
      </c>
      <c r="H97" s="2">
        <v>783</v>
      </c>
      <c r="I97" s="2">
        <v>5</v>
      </c>
    </row>
    <row r="98" spans="1:9" x14ac:dyDescent="0.25">
      <c r="A98" s="8">
        <v>780</v>
      </c>
      <c r="B98" s="2">
        <v>100</v>
      </c>
      <c r="C98" s="2" t="s">
        <v>405</v>
      </c>
      <c r="D98" s="2">
        <v>88</v>
      </c>
      <c r="E98" s="2" t="s">
        <v>405</v>
      </c>
      <c r="F98" s="2">
        <v>796</v>
      </c>
      <c r="G98" s="327">
        <v>5</v>
      </c>
      <c r="H98" s="2">
        <v>780</v>
      </c>
      <c r="I98" s="2">
        <v>5</v>
      </c>
    </row>
    <row r="99" spans="1:9" x14ac:dyDescent="0.25">
      <c r="A99" s="8">
        <v>779</v>
      </c>
      <c r="B99" s="2">
        <v>100</v>
      </c>
      <c r="C99" s="2" t="s">
        <v>337</v>
      </c>
      <c r="D99" s="2">
        <v>89</v>
      </c>
      <c r="E99" s="2" t="s">
        <v>337</v>
      </c>
      <c r="F99" s="2">
        <v>779</v>
      </c>
      <c r="G99" s="327">
        <v>5</v>
      </c>
      <c r="H99" s="2">
        <v>779</v>
      </c>
      <c r="I99" s="2">
        <v>5</v>
      </c>
    </row>
    <row r="100" spans="1:9" x14ac:dyDescent="0.25">
      <c r="A100" s="8">
        <v>778</v>
      </c>
      <c r="B100" s="2">
        <v>13</v>
      </c>
      <c r="C100" s="2" t="s">
        <v>865</v>
      </c>
      <c r="D100" s="2">
        <v>90</v>
      </c>
      <c r="E100" s="2" t="s">
        <v>338</v>
      </c>
      <c r="F100" s="2">
        <v>778</v>
      </c>
      <c r="G100" s="327">
        <v>4</v>
      </c>
      <c r="H100" s="2">
        <v>778</v>
      </c>
      <c r="I100" s="2">
        <v>4</v>
      </c>
    </row>
    <row r="101" spans="1:9" x14ac:dyDescent="0.25">
      <c r="A101" s="8">
        <v>776</v>
      </c>
      <c r="B101" s="2">
        <v>100</v>
      </c>
      <c r="C101" s="2" t="s">
        <v>399</v>
      </c>
      <c r="D101" s="2">
        <v>91</v>
      </c>
      <c r="E101" s="2" t="s">
        <v>399</v>
      </c>
      <c r="F101" s="2">
        <v>776</v>
      </c>
      <c r="G101" s="327">
        <v>4</v>
      </c>
      <c r="H101" s="2">
        <v>776</v>
      </c>
      <c r="I101" s="2">
        <v>4</v>
      </c>
    </row>
    <row r="102" spans="1:9" x14ac:dyDescent="0.25">
      <c r="A102" s="8">
        <v>773</v>
      </c>
      <c r="B102" s="2">
        <v>14</v>
      </c>
      <c r="C102" s="2" t="s">
        <v>866</v>
      </c>
      <c r="D102" s="2">
        <v>92</v>
      </c>
      <c r="E102" s="2" t="s">
        <v>436</v>
      </c>
      <c r="F102" s="2">
        <v>773</v>
      </c>
      <c r="G102" s="327">
        <v>3</v>
      </c>
      <c r="H102" s="2">
        <v>773</v>
      </c>
      <c r="I102" s="2">
        <v>3</v>
      </c>
    </row>
    <row r="103" spans="1:9" x14ac:dyDescent="0.25">
      <c r="A103" s="8">
        <v>773</v>
      </c>
      <c r="B103" s="2">
        <v>100</v>
      </c>
      <c r="C103" s="2" t="s">
        <v>410</v>
      </c>
      <c r="D103" s="2">
        <v>93</v>
      </c>
      <c r="E103" s="2" t="s">
        <v>410</v>
      </c>
      <c r="F103" s="2">
        <v>794</v>
      </c>
      <c r="G103" s="327">
        <v>5</v>
      </c>
      <c r="H103" s="2">
        <v>773</v>
      </c>
      <c r="I103" s="2">
        <v>5</v>
      </c>
    </row>
    <row r="104" spans="1:9" x14ac:dyDescent="0.25">
      <c r="A104" s="8">
        <v>773</v>
      </c>
      <c r="B104" s="2">
        <v>100</v>
      </c>
      <c r="C104" s="2" t="s">
        <v>447</v>
      </c>
      <c r="D104" s="2">
        <v>94</v>
      </c>
      <c r="E104" s="2" t="s">
        <v>447</v>
      </c>
      <c r="F104" s="2">
        <v>773</v>
      </c>
      <c r="G104" s="327">
        <v>3</v>
      </c>
      <c r="H104" s="2">
        <v>773</v>
      </c>
      <c r="I104" s="2">
        <v>3</v>
      </c>
    </row>
    <row r="105" spans="1:9" x14ac:dyDescent="0.25">
      <c r="A105" s="8">
        <v>771</v>
      </c>
      <c r="B105" s="2">
        <v>13</v>
      </c>
      <c r="C105" s="2" t="s">
        <v>867</v>
      </c>
      <c r="D105" s="2">
        <v>95</v>
      </c>
      <c r="E105" s="2" t="s">
        <v>480</v>
      </c>
      <c r="F105" s="2">
        <v>771</v>
      </c>
      <c r="G105" s="327">
        <v>3</v>
      </c>
      <c r="H105" s="2">
        <v>771</v>
      </c>
      <c r="I105" s="2">
        <v>3</v>
      </c>
    </row>
    <row r="106" spans="1:9" x14ac:dyDescent="0.25">
      <c r="A106" s="8">
        <v>770</v>
      </c>
      <c r="B106" s="2">
        <v>100</v>
      </c>
      <c r="C106" s="2" t="s">
        <v>400</v>
      </c>
      <c r="D106" s="2">
        <v>96</v>
      </c>
      <c r="E106" s="2" t="s">
        <v>400</v>
      </c>
      <c r="F106" s="2">
        <v>770</v>
      </c>
      <c r="G106" s="327">
        <v>3</v>
      </c>
      <c r="H106" s="2">
        <v>770</v>
      </c>
      <c r="I106" s="2">
        <v>3</v>
      </c>
    </row>
    <row r="107" spans="1:9" x14ac:dyDescent="0.25">
      <c r="A107" s="8">
        <v>769</v>
      </c>
      <c r="B107" s="2">
        <v>100</v>
      </c>
      <c r="C107" s="2" t="s">
        <v>448</v>
      </c>
      <c r="D107" s="2">
        <v>97</v>
      </c>
      <c r="E107" s="2" t="s">
        <v>448</v>
      </c>
      <c r="F107" s="2">
        <v>790</v>
      </c>
      <c r="G107" s="327">
        <v>5</v>
      </c>
      <c r="H107" s="2">
        <v>769</v>
      </c>
      <c r="I107" s="2">
        <v>5</v>
      </c>
    </row>
    <row r="108" spans="1:9" x14ac:dyDescent="0.25">
      <c r="A108" s="8">
        <v>768</v>
      </c>
      <c r="B108" s="2">
        <v>100</v>
      </c>
      <c r="C108" s="2" t="s">
        <v>432</v>
      </c>
      <c r="D108" s="2">
        <v>98</v>
      </c>
      <c r="E108" s="2" t="s">
        <v>432</v>
      </c>
      <c r="F108" s="2">
        <v>774</v>
      </c>
      <c r="G108" s="327">
        <v>5</v>
      </c>
      <c r="H108" s="2">
        <v>768</v>
      </c>
      <c r="I108" s="2">
        <v>5</v>
      </c>
    </row>
    <row r="109" spans="1:9" x14ac:dyDescent="0.25">
      <c r="A109" s="8">
        <v>767</v>
      </c>
      <c r="B109" s="2">
        <v>100</v>
      </c>
      <c r="C109" s="2" t="s">
        <v>380</v>
      </c>
      <c r="D109" s="2">
        <v>99</v>
      </c>
      <c r="E109" s="2" t="s">
        <v>380</v>
      </c>
      <c r="F109" s="2">
        <v>773</v>
      </c>
      <c r="G109" s="327">
        <v>5</v>
      </c>
      <c r="H109" s="2">
        <v>767</v>
      </c>
      <c r="I109" s="2">
        <v>5</v>
      </c>
    </row>
    <row r="110" spans="1:9" x14ac:dyDescent="0.25">
      <c r="A110" s="8">
        <v>757</v>
      </c>
      <c r="B110" s="2">
        <v>100</v>
      </c>
      <c r="C110" s="2" t="s">
        <v>374</v>
      </c>
      <c r="D110" s="2">
        <v>100</v>
      </c>
      <c r="E110" s="2" t="s">
        <v>374</v>
      </c>
      <c r="F110" s="2">
        <v>856</v>
      </c>
      <c r="G110" s="327">
        <v>5</v>
      </c>
      <c r="H110" s="2">
        <v>757</v>
      </c>
      <c r="I110" s="2">
        <v>5</v>
      </c>
    </row>
    <row r="111" spans="1:9" x14ac:dyDescent="0.25">
      <c r="A111" s="8">
        <v>757</v>
      </c>
      <c r="B111" s="2">
        <v>100</v>
      </c>
      <c r="C111" s="2" t="s">
        <v>441</v>
      </c>
      <c r="D111" s="2">
        <v>101</v>
      </c>
      <c r="E111" s="2" t="s">
        <v>441</v>
      </c>
      <c r="F111" s="2">
        <v>757</v>
      </c>
      <c r="G111" s="327">
        <v>5</v>
      </c>
      <c r="H111" s="2">
        <v>757</v>
      </c>
      <c r="I111" s="2">
        <v>5</v>
      </c>
    </row>
    <row r="112" spans="1:9" x14ac:dyDescent="0.25">
      <c r="A112" s="8">
        <v>743</v>
      </c>
      <c r="B112" s="2">
        <v>100</v>
      </c>
      <c r="C112" s="2" t="s">
        <v>455</v>
      </c>
      <c r="D112" s="2">
        <v>102</v>
      </c>
      <c r="E112" s="2" t="s">
        <v>455</v>
      </c>
      <c r="F112" s="2">
        <v>743</v>
      </c>
      <c r="G112" s="327">
        <v>3</v>
      </c>
      <c r="H112" s="2">
        <v>743</v>
      </c>
      <c r="I112" s="2">
        <v>3</v>
      </c>
    </row>
    <row r="113" spans="1:9" x14ac:dyDescent="0.25">
      <c r="A113" s="8">
        <v>728</v>
      </c>
      <c r="B113" s="2">
        <v>100</v>
      </c>
      <c r="C113" s="2" t="s">
        <v>481</v>
      </c>
      <c r="D113" s="2">
        <v>103</v>
      </c>
      <c r="E113" s="2" t="s">
        <v>481</v>
      </c>
      <c r="F113" s="2">
        <v>728</v>
      </c>
      <c r="G113" s="327">
        <v>5</v>
      </c>
      <c r="H113" s="2">
        <v>728</v>
      </c>
      <c r="I113" s="2">
        <v>5</v>
      </c>
    </row>
    <row r="114" spans="1:9" x14ac:dyDescent="0.25">
      <c r="A114" s="8">
        <v>725</v>
      </c>
      <c r="B114" s="2">
        <v>100</v>
      </c>
      <c r="C114" s="2" t="s">
        <v>333</v>
      </c>
      <c r="D114" s="2">
        <v>104</v>
      </c>
      <c r="E114" s="2" t="s">
        <v>333</v>
      </c>
      <c r="F114" s="2">
        <v>741</v>
      </c>
      <c r="G114" s="327">
        <v>5</v>
      </c>
      <c r="H114" s="2">
        <v>725</v>
      </c>
      <c r="I114" s="2">
        <v>5</v>
      </c>
    </row>
    <row r="115" spans="1:9" x14ac:dyDescent="0.25">
      <c r="A115" s="8">
        <v>723</v>
      </c>
      <c r="B115" s="2">
        <v>100</v>
      </c>
      <c r="C115" s="2" t="s">
        <v>450</v>
      </c>
      <c r="D115" s="2">
        <v>105</v>
      </c>
      <c r="E115" s="2" t="s">
        <v>450</v>
      </c>
      <c r="F115" s="2">
        <v>723</v>
      </c>
      <c r="G115" s="327">
        <v>3</v>
      </c>
      <c r="H115" s="2">
        <v>723</v>
      </c>
      <c r="I115" s="2">
        <v>3</v>
      </c>
    </row>
    <row r="116" spans="1:9" x14ac:dyDescent="0.25">
      <c r="A116" s="8">
        <v>722</v>
      </c>
      <c r="B116" s="2">
        <v>100</v>
      </c>
      <c r="C116" s="2" t="s">
        <v>460</v>
      </c>
      <c r="D116" s="2">
        <v>106</v>
      </c>
      <c r="E116" s="2" t="s">
        <v>460</v>
      </c>
      <c r="F116" s="2">
        <v>722</v>
      </c>
      <c r="G116" s="327">
        <v>5</v>
      </c>
      <c r="H116" s="2">
        <v>722</v>
      </c>
      <c r="I116" s="2">
        <v>5</v>
      </c>
    </row>
    <row r="117" spans="1:9" x14ac:dyDescent="0.25">
      <c r="A117" s="8">
        <v>715</v>
      </c>
      <c r="B117" s="2">
        <v>100</v>
      </c>
      <c r="C117" s="2" t="s">
        <v>201</v>
      </c>
      <c r="D117" s="2">
        <v>107</v>
      </c>
      <c r="E117" s="2" t="s">
        <v>201</v>
      </c>
      <c r="F117" s="2">
        <v>715</v>
      </c>
      <c r="G117" s="327">
        <v>3</v>
      </c>
      <c r="H117" s="2">
        <v>715</v>
      </c>
      <c r="I117" s="2">
        <v>3</v>
      </c>
    </row>
    <row r="118" spans="1:9" x14ac:dyDescent="0.25">
      <c r="A118" s="8">
        <v>711</v>
      </c>
      <c r="B118" s="2">
        <v>100</v>
      </c>
      <c r="C118" s="2" t="s">
        <v>444</v>
      </c>
      <c r="D118" s="2">
        <v>108</v>
      </c>
      <c r="E118" s="2" t="s">
        <v>444</v>
      </c>
      <c r="F118" s="2">
        <v>711</v>
      </c>
      <c r="G118" s="327">
        <v>5</v>
      </c>
      <c r="H118" s="2">
        <v>711</v>
      </c>
      <c r="I118" s="2">
        <v>5</v>
      </c>
    </row>
    <row r="119" spans="1:9" x14ac:dyDescent="0.25">
      <c r="A119" s="8">
        <v>710</v>
      </c>
      <c r="B119" s="2">
        <v>100</v>
      </c>
      <c r="C119" s="2" t="s">
        <v>442</v>
      </c>
      <c r="D119" s="2">
        <v>109</v>
      </c>
      <c r="E119" s="2" t="s">
        <v>442</v>
      </c>
      <c r="F119" s="2">
        <v>751</v>
      </c>
      <c r="G119" s="327">
        <v>5</v>
      </c>
      <c r="H119" s="2">
        <v>710</v>
      </c>
      <c r="I119" s="2">
        <v>5</v>
      </c>
    </row>
    <row r="120" spans="1:9" x14ac:dyDescent="0.25">
      <c r="A120" s="8">
        <v>710</v>
      </c>
      <c r="B120" s="2">
        <v>16</v>
      </c>
      <c r="C120" s="2" t="s">
        <v>868</v>
      </c>
      <c r="D120" s="2">
        <v>110</v>
      </c>
      <c r="E120" s="2" t="s">
        <v>403</v>
      </c>
      <c r="F120" s="2">
        <v>727</v>
      </c>
      <c r="G120" s="327">
        <v>5</v>
      </c>
      <c r="H120" s="2">
        <v>710</v>
      </c>
      <c r="I120" s="2">
        <v>5</v>
      </c>
    </row>
    <row r="121" spans="1:9" x14ac:dyDescent="0.25">
      <c r="A121" s="8">
        <v>709</v>
      </c>
      <c r="B121" s="2">
        <v>15</v>
      </c>
      <c r="C121" s="2" t="s">
        <v>869</v>
      </c>
      <c r="D121" s="2">
        <v>111</v>
      </c>
      <c r="E121" s="2" t="s">
        <v>482</v>
      </c>
      <c r="F121" s="2">
        <v>709</v>
      </c>
      <c r="G121" s="327">
        <v>3</v>
      </c>
      <c r="H121" s="2">
        <v>709</v>
      </c>
      <c r="I121" s="2">
        <v>3</v>
      </c>
    </row>
    <row r="122" spans="1:9" x14ac:dyDescent="0.25">
      <c r="A122" s="8">
        <v>707</v>
      </c>
      <c r="B122" s="2">
        <v>100</v>
      </c>
      <c r="C122" s="2" t="s">
        <v>451</v>
      </c>
      <c r="D122" s="2">
        <v>112</v>
      </c>
      <c r="E122" s="2" t="s">
        <v>451</v>
      </c>
      <c r="F122" s="2">
        <v>707</v>
      </c>
      <c r="G122" s="327">
        <v>3</v>
      </c>
      <c r="H122" s="2">
        <v>707</v>
      </c>
      <c r="I122" s="2">
        <v>3</v>
      </c>
    </row>
    <row r="123" spans="1:9" x14ac:dyDescent="0.25">
      <c r="A123" s="8">
        <v>700</v>
      </c>
      <c r="B123" s="2">
        <v>100</v>
      </c>
      <c r="C123" s="2" t="s">
        <v>443</v>
      </c>
      <c r="D123" s="2">
        <v>113</v>
      </c>
      <c r="E123" s="2" t="s">
        <v>443</v>
      </c>
      <c r="F123" s="2">
        <v>711</v>
      </c>
      <c r="G123" s="327">
        <v>5</v>
      </c>
      <c r="H123" s="2">
        <v>700</v>
      </c>
      <c r="I123" s="2">
        <v>5</v>
      </c>
    </row>
    <row r="124" spans="1:9" x14ac:dyDescent="0.25">
      <c r="A124" s="8">
        <v>698</v>
      </c>
      <c r="B124" s="2">
        <v>15</v>
      </c>
      <c r="C124" s="2" t="s">
        <v>870</v>
      </c>
      <c r="D124" s="2">
        <v>114</v>
      </c>
      <c r="E124" s="2" t="s">
        <v>387</v>
      </c>
      <c r="F124" s="2">
        <v>698</v>
      </c>
      <c r="G124" s="327">
        <v>3</v>
      </c>
      <c r="H124" s="2">
        <v>698</v>
      </c>
      <c r="I124" s="2">
        <v>3</v>
      </c>
    </row>
    <row r="125" spans="1:9" x14ac:dyDescent="0.25">
      <c r="A125" s="8">
        <v>693</v>
      </c>
      <c r="B125" s="2">
        <v>100</v>
      </c>
      <c r="C125" s="2" t="s">
        <v>209</v>
      </c>
      <c r="D125" s="2">
        <v>115</v>
      </c>
      <c r="E125" s="2" t="s">
        <v>209</v>
      </c>
      <c r="F125" s="2">
        <v>693</v>
      </c>
      <c r="G125" s="327">
        <v>5</v>
      </c>
      <c r="H125" s="2">
        <v>693</v>
      </c>
      <c r="I125" s="2">
        <v>5</v>
      </c>
    </row>
    <row r="126" spans="1:9" x14ac:dyDescent="0.25">
      <c r="A126" s="8">
        <v>691</v>
      </c>
      <c r="B126" s="2">
        <v>100</v>
      </c>
      <c r="C126" s="2" t="s">
        <v>379</v>
      </c>
      <c r="D126" s="2">
        <v>116</v>
      </c>
      <c r="E126" s="2" t="s">
        <v>379</v>
      </c>
      <c r="F126" s="2">
        <v>708</v>
      </c>
      <c r="G126" s="327">
        <v>5</v>
      </c>
      <c r="H126" s="2">
        <v>691</v>
      </c>
      <c r="I126" s="2">
        <v>5</v>
      </c>
    </row>
    <row r="127" spans="1:9" x14ac:dyDescent="0.25">
      <c r="A127" s="8">
        <v>690</v>
      </c>
      <c r="B127" s="2">
        <v>100</v>
      </c>
      <c r="C127" s="2" t="s">
        <v>483</v>
      </c>
      <c r="D127" s="2">
        <v>117</v>
      </c>
      <c r="E127" s="2" t="s">
        <v>483</v>
      </c>
      <c r="F127" s="2">
        <v>690</v>
      </c>
      <c r="G127" s="327">
        <v>3</v>
      </c>
      <c r="H127" s="2">
        <v>690</v>
      </c>
      <c r="I127" s="2">
        <v>3</v>
      </c>
    </row>
    <row r="128" spans="1:9" x14ac:dyDescent="0.25">
      <c r="A128" s="8">
        <v>679</v>
      </c>
      <c r="B128" s="2">
        <v>100</v>
      </c>
      <c r="C128" s="2" t="s">
        <v>381</v>
      </c>
      <c r="D128" s="2">
        <v>118</v>
      </c>
      <c r="E128" s="2" t="s">
        <v>381</v>
      </c>
      <c r="F128" s="2">
        <v>703</v>
      </c>
      <c r="G128" s="327">
        <v>5</v>
      </c>
      <c r="H128" s="2">
        <v>679</v>
      </c>
      <c r="I128" s="2">
        <v>5</v>
      </c>
    </row>
    <row r="129" spans="1:9" x14ac:dyDescent="0.25">
      <c r="A129" s="8">
        <v>675</v>
      </c>
      <c r="B129" s="2">
        <v>100</v>
      </c>
      <c r="C129" s="2" t="s">
        <v>382</v>
      </c>
      <c r="D129" s="2">
        <v>119</v>
      </c>
      <c r="E129" s="2" t="s">
        <v>382</v>
      </c>
      <c r="F129" s="2">
        <v>675</v>
      </c>
      <c r="G129" s="327">
        <v>3</v>
      </c>
      <c r="H129" s="2">
        <v>675</v>
      </c>
      <c r="I129" s="2">
        <v>3</v>
      </c>
    </row>
    <row r="130" spans="1:9" x14ac:dyDescent="0.25">
      <c r="A130" s="8">
        <v>672</v>
      </c>
      <c r="B130" s="2">
        <v>100</v>
      </c>
      <c r="C130" s="2" t="s">
        <v>484</v>
      </c>
      <c r="D130" s="2">
        <v>120</v>
      </c>
      <c r="E130" s="2" t="s">
        <v>484</v>
      </c>
      <c r="F130" s="2">
        <v>680</v>
      </c>
      <c r="G130" s="327">
        <v>5</v>
      </c>
      <c r="H130" s="2">
        <v>672</v>
      </c>
      <c r="I130" s="2">
        <v>5</v>
      </c>
    </row>
    <row r="131" spans="1:9" x14ac:dyDescent="0.25">
      <c r="A131" s="8">
        <v>661</v>
      </c>
      <c r="B131" s="2">
        <v>100</v>
      </c>
      <c r="C131" s="2" t="s">
        <v>207</v>
      </c>
      <c r="D131" s="2">
        <v>121</v>
      </c>
      <c r="E131" s="2" t="s">
        <v>207</v>
      </c>
      <c r="F131" s="2">
        <v>661</v>
      </c>
      <c r="G131" s="327">
        <v>4</v>
      </c>
      <c r="H131" s="2">
        <v>661</v>
      </c>
      <c r="I131" s="2">
        <v>4</v>
      </c>
    </row>
    <row r="132" spans="1:9" x14ac:dyDescent="0.25">
      <c r="A132" s="8">
        <v>659</v>
      </c>
      <c r="B132" s="2">
        <v>100</v>
      </c>
      <c r="C132" s="2" t="s">
        <v>205</v>
      </c>
      <c r="D132" s="2">
        <v>122</v>
      </c>
      <c r="E132" s="2" t="s">
        <v>205</v>
      </c>
      <c r="F132" s="2">
        <v>688</v>
      </c>
      <c r="G132" s="327">
        <v>5</v>
      </c>
      <c r="H132" s="2">
        <v>659</v>
      </c>
      <c r="I132" s="2">
        <v>5</v>
      </c>
    </row>
    <row r="133" spans="1:9" x14ac:dyDescent="0.25">
      <c r="A133" s="8">
        <v>657</v>
      </c>
      <c r="B133" s="2">
        <v>16</v>
      </c>
      <c r="C133" s="2" t="s">
        <v>871</v>
      </c>
      <c r="D133" s="2">
        <v>123</v>
      </c>
      <c r="E133" s="2" t="s">
        <v>485</v>
      </c>
      <c r="F133" s="2">
        <v>657</v>
      </c>
      <c r="G133" s="327">
        <v>4</v>
      </c>
      <c r="H133" s="2">
        <v>657</v>
      </c>
      <c r="I133" s="2">
        <v>4</v>
      </c>
    </row>
    <row r="134" spans="1:9" x14ac:dyDescent="0.25">
      <c r="A134" s="8">
        <v>646</v>
      </c>
      <c r="B134" s="2">
        <v>100</v>
      </c>
      <c r="C134" s="2" t="s">
        <v>462</v>
      </c>
      <c r="D134" s="2">
        <v>124</v>
      </c>
      <c r="E134" s="2" t="s">
        <v>462</v>
      </c>
      <c r="F134" s="2">
        <v>646</v>
      </c>
      <c r="G134" s="327">
        <v>5</v>
      </c>
      <c r="H134" s="2">
        <v>646</v>
      </c>
      <c r="I134" s="2">
        <v>5</v>
      </c>
    </row>
    <row r="135" spans="1:9" x14ac:dyDescent="0.25">
      <c r="A135" s="8">
        <v>625</v>
      </c>
      <c r="B135" s="2">
        <v>100</v>
      </c>
      <c r="C135" s="2" t="s">
        <v>210</v>
      </c>
      <c r="D135" s="2">
        <v>125</v>
      </c>
      <c r="E135" s="2" t="s">
        <v>210</v>
      </c>
      <c r="F135" s="2">
        <v>625</v>
      </c>
      <c r="G135" s="327">
        <v>4</v>
      </c>
      <c r="H135" s="2">
        <v>625</v>
      </c>
      <c r="I135" s="2">
        <v>4</v>
      </c>
    </row>
    <row r="136" spans="1:9" x14ac:dyDescent="0.25">
      <c r="A136" s="8">
        <v>614</v>
      </c>
      <c r="B136" s="2">
        <v>14</v>
      </c>
      <c r="C136" s="2" t="s">
        <v>872</v>
      </c>
      <c r="D136" s="2">
        <v>126</v>
      </c>
      <c r="E136" s="2" t="s">
        <v>486</v>
      </c>
      <c r="F136" s="2">
        <v>614</v>
      </c>
      <c r="G136" s="327">
        <v>3</v>
      </c>
      <c r="H136" s="2">
        <v>614</v>
      </c>
      <c r="I136" s="2">
        <v>3</v>
      </c>
    </row>
    <row r="137" spans="1:9" x14ac:dyDescent="0.25">
      <c r="A137" s="8">
        <v>602</v>
      </c>
      <c r="B137" s="2">
        <v>100</v>
      </c>
      <c r="C137" s="2" t="s">
        <v>439</v>
      </c>
      <c r="D137" s="2">
        <v>127</v>
      </c>
      <c r="E137" s="2" t="s">
        <v>439</v>
      </c>
      <c r="F137" s="2">
        <v>602</v>
      </c>
      <c r="G137" s="327">
        <v>4</v>
      </c>
      <c r="H137" s="2">
        <v>602</v>
      </c>
      <c r="I137" s="2">
        <v>4</v>
      </c>
    </row>
    <row r="138" spans="1:9" x14ac:dyDescent="0.25">
      <c r="A138" s="8">
        <v>596</v>
      </c>
      <c r="B138" s="2">
        <v>100</v>
      </c>
      <c r="C138" s="2" t="s">
        <v>456</v>
      </c>
      <c r="D138" s="2">
        <v>128</v>
      </c>
      <c r="E138" s="2" t="s">
        <v>456</v>
      </c>
      <c r="F138" s="2">
        <v>615</v>
      </c>
      <c r="G138" s="327">
        <v>5</v>
      </c>
      <c r="H138" s="2">
        <v>596</v>
      </c>
      <c r="I138" s="2">
        <v>5</v>
      </c>
    </row>
    <row r="139" spans="1:9" x14ac:dyDescent="0.25">
      <c r="A139" s="8">
        <v>596</v>
      </c>
      <c r="B139" s="2">
        <v>100</v>
      </c>
      <c r="C139" s="2" t="s">
        <v>208</v>
      </c>
      <c r="D139" s="2">
        <v>129</v>
      </c>
      <c r="E139" s="2" t="s">
        <v>208</v>
      </c>
      <c r="F139" s="2">
        <v>596</v>
      </c>
      <c r="G139" s="327">
        <v>3</v>
      </c>
      <c r="H139" s="2">
        <v>596</v>
      </c>
      <c r="I139" s="2">
        <v>3</v>
      </c>
    </row>
    <row r="140" spans="1:9" x14ac:dyDescent="0.25">
      <c r="A140" s="8">
        <v>593</v>
      </c>
      <c r="B140" s="2">
        <v>13</v>
      </c>
      <c r="C140" s="2" t="s">
        <v>873</v>
      </c>
      <c r="D140" s="2">
        <v>130</v>
      </c>
      <c r="E140" s="2" t="s">
        <v>458</v>
      </c>
      <c r="F140" s="2">
        <v>593</v>
      </c>
      <c r="G140" s="327">
        <v>4</v>
      </c>
      <c r="H140" s="2">
        <v>593</v>
      </c>
      <c r="I140" s="2">
        <v>4</v>
      </c>
    </row>
    <row r="141" spans="1:9" x14ac:dyDescent="0.25">
      <c r="A141" s="8">
        <v>506</v>
      </c>
      <c r="B141" s="2">
        <v>100</v>
      </c>
      <c r="C141" s="2" t="s">
        <v>17</v>
      </c>
      <c r="D141" s="2">
        <v>131</v>
      </c>
      <c r="E141" s="2" t="s">
        <v>17</v>
      </c>
      <c r="F141" s="2">
        <v>506</v>
      </c>
      <c r="G141" s="327">
        <v>4</v>
      </c>
      <c r="H141" s="2">
        <v>506</v>
      </c>
      <c r="I141" s="2">
        <v>4</v>
      </c>
    </row>
    <row r="142" spans="1:9" x14ac:dyDescent="0.25">
      <c r="A142" s="8">
        <v>467</v>
      </c>
      <c r="B142" s="2">
        <v>100</v>
      </c>
      <c r="C142" s="2" t="s">
        <v>342</v>
      </c>
      <c r="D142" s="2">
        <v>132</v>
      </c>
      <c r="E142" s="2" t="s">
        <v>342</v>
      </c>
      <c r="F142" s="2">
        <v>467</v>
      </c>
      <c r="G142" s="327">
        <v>4</v>
      </c>
      <c r="H142" s="2">
        <v>467</v>
      </c>
      <c r="I142" s="2">
        <v>4</v>
      </c>
    </row>
    <row r="143" spans="1:9" x14ac:dyDescent="0.25">
      <c r="A143" s="8">
        <v>384</v>
      </c>
      <c r="B143" s="2">
        <v>12</v>
      </c>
      <c r="C143" s="2" t="s">
        <v>874</v>
      </c>
      <c r="D143" s="2">
        <v>133</v>
      </c>
      <c r="E143" s="2" t="s">
        <v>487</v>
      </c>
      <c r="F143" s="2">
        <v>384</v>
      </c>
      <c r="G143" s="327">
        <v>3</v>
      </c>
      <c r="H143" s="2">
        <v>384</v>
      </c>
      <c r="I143" s="2">
        <v>3</v>
      </c>
    </row>
    <row r="144" spans="1:9" x14ac:dyDescent="0.25">
      <c r="A144" s="8">
        <v>0</v>
      </c>
      <c r="B144" s="2">
        <v>100</v>
      </c>
      <c r="D144" s="2" t="s">
        <v>488</v>
      </c>
      <c r="G144" s="327"/>
    </row>
    <row r="145" spans="1:2" x14ac:dyDescent="0.25">
      <c r="A145" s="8">
        <v>0</v>
      </c>
      <c r="B145" s="2">
        <v>100</v>
      </c>
    </row>
    <row r="146" spans="1:2" x14ac:dyDescent="0.25">
      <c r="A146" s="8">
        <v>0</v>
      </c>
      <c r="B146" s="2">
        <v>100</v>
      </c>
    </row>
    <row r="147" spans="1:2" x14ac:dyDescent="0.25">
      <c r="A147" s="8">
        <v>0</v>
      </c>
      <c r="B147" s="2">
        <v>100</v>
      </c>
    </row>
    <row r="148" spans="1:2" x14ac:dyDescent="0.25">
      <c r="A148" s="8">
        <v>0</v>
      </c>
      <c r="B148" s="2">
        <v>100</v>
      </c>
    </row>
    <row r="149" spans="1:2" x14ac:dyDescent="0.25">
      <c r="A149" s="8">
        <v>0</v>
      </c>
      <c r="B149" s="2">
        <v>100</v>
      </c>
    </row>
    <row r="150" spans="1:2" x14ac:dyDescent="0.25">
      <c r="A150" s="8">
        <v>0</v>
      </c>
      <c r="B150" s="2">
        <v>100</v>
      </c>
    </row>
    <row r="151" spans="1:2" x14ac:dyDescent="0.25">
      <c r="A151" s="8">
        <v>0</v>
      </c>
      <c r="B151" s="2">
        <v>100</v>
      </c>
    </row>
    <row r="152" spans="1:2" x14ac:dyDescent="0.25">
      <c r="A152" s="8">
        <v>0</v>
      </c>
      <c r="B152" s="2">
        <v>100</v>
      </c>
    </row>
    <row r="153" spans="1:2" x14ac:dyDescent="0.25">
      <c r="A153" s="8">
        <v>0</v>
      </c>
      <c r="B153" s="2">
        <v>100</v>
      </c>
    </row>
    <row r="154" spans="1:2" x14ac:dyDescent="0.25">
      <c r="A154" s="8">
        <v>0</v>
      </c>
      <c r="B154" s="2">
        <v>100</v>
      </c>
    </row>
    <row r="155" spans="1:2" x14ac:dyDescent="0.25">
      <c r="A155" s="8">
        <v>0</v>
      </c>
      <c r="B155" s="2">
        <v>100</v>
      </c>
    </row>
    <row r="156" spans="1:2" x14ac:dyDescent="0.25">
      <c r="A156" s="8">
        <v>0</v>
      </c>
      <c r="B156" s="2">
        <v>100</v>
      </c>
    </row>
    <row r="157" spans="1:2" x14ac:dyDescent="0.25">
      <c r="A157" s="8">
        <v>0</v>
      </c>
      <c r="B157" s="2">
        <v>100</v>
      </c>
    </row>
    <row r="158" spans="1:2" x14ac:dyDescent="0.25">
      <c r="A158" s="8">
        <v>0</v>
      </c>
      <c r="B158" s="2">
        <v>100</v>
      </c>
    </row>
    <row r="159" spans="1:2" x14ac:dyDescent="0.25">
      <c r="A159" s="8">
        <v>0</v>
      </c>
      <c r="B159" s="2">
        <v>100</v>
      </c>
    </row>
    <row r="160" spans="1:2" x14ac:dyDescent="0.25">
      <c r="A160" s="8">
        <v>0</v>
      </c>
      <c r="B160" s="2">
        <v>100</v>
      </c>
    </row>
    <row r="161" spans="1:2" x14ac:dyDescent="0.25">
      <c r="A161" s="8">
        <v>0</v>
      </c>
      <c r="B161" s="2">
        <v>100</v>
      </c>
    </row>
    <row r="162" spans="1:2" x14ac:dyDescent="0.25">
      <c r="A162" s="8">
        <v>0</v>
      </c>
      <c r="B162" s="2">
        <v>100</v>
      </c>
    </row>
    <row r="163" spans="1:2" x14ac:dyDescent="0.25">
      <c r="A163" s="8">
        <v>0</v>
      </c>
      <c r="B163" s="2">
        <v>100</v>
      </c>
    </row>
    <row r="164" spans="1:2" x14ac:dyDescent="0.25">
      <c r="A164" s="8">
        <v>0</v>
      </c>
      <c r="B164" s="2">
        <v>100</v>
      </c>
    </row>
    <row r="165" spans="1:2" x14ac:dyDescent="0.25">
      <c r="A165" s="8">
        <v>0</v>
      </c>
      <c r="B165" s="2">
        <v>100</v>
      </c>
    </row>
    <row r="166" spans="1:2" x14ac:dyDescent="0.25">
      <c r="A166" s="8">
        <v>0</v>
      </c>
      <c r="B166" s="2">
        <v>100</v>
      </c>
    </row>
    <row r="167" spans="1:2" x14ac:dyDescent="0.25">
      <c r="A167" s="8">
        <v>0</v>
      </c>
      <c r="B167" s="2">
        <v>100</v>
      </c>
    </row>
    <row r="168" spans="1:2" x14ac:dyDescent="0.25">
      <c r="A168" s="8">
        <v>0</v>
      </c>
      <c r="B168" s="2">
        <v>100</v>
      </c>
    </row>
    <row r="169" spans="1:2" x14ac:dyDescent="0.25">
      <c r="A169" s="8">
        <v>0</v>
      </c>
      <c r="B169" s="2">
        <v>100</v>
      </c>
    </row>
    <row r="170" spans="1:2" x14ac:dyDescent="0.25">
      <c r="A170" s="8">
        <v>0</v>
      </c>
      <c r="B170" s="2">
        <v>100</v>
      </c>
    </row>
    <row r="171" spans="1:2" x14ac:dyDescent="0.25">
      <c r="A171" s="8">
        <v>0</v>
      </c>
      <c r="B171" s="2">
        <v>100</v>
      </c>
    </row>
    <row r="172" spans="1:2" x14ac:dyDescent="0.25">
      <c r="A172" s="8">
        <v>0</v>
      </c>
      <c r="B172" s="2">
        <v>100</v>
      </c>
    </row>
    <row r="173" spans="1:2" x14ac:dyDescent="0.25">
      <c r="A173" s="8">
        <v>0</v>
      </c>
      <c r="B173" s="2">
        <v>100</v>
      </c>
    </row>
    <row r="174" spans="1:2" x14ac:dyDescent="0.25">
      <c r="A174" s="8">
        <v>0</v>
      </c>
      <c r="B174" s="2">
        <v>100</v>
      </c>
    </row>
    <row r="175" spans="1:2" x14ac:dyDescent="0.25">
      <c r="A175" s="8">
        <v>0</v>
      </c>
      <c r="B175" s="2">
        <v>100</v>
      </c>
    </row>
    <row r="176" spans="1:2" x14ac:dyDescent="0.25">
      <c r="A176" s="8">
        <v>0</v>
      </c>
      <c r="B176" s="2">
        <v>100</v>
      </c>
    </row>
    <row r="177" spans="1:2" x14ac:dyDescent="0.25">
      <c r="A177" s="8">
        <v>0</v>
      </c>
      <c r="B177" s="2">
        <v>100</v>
      </c>
    </row>
    <row r="178" spans="1:2" x14ac:dyDescent="0.25">
      <c r="A178" s="8">
        <v>0</v>
      </c>
      <c r="B178" s="2">
        <v>100</v>
      </c>
    </row>
    <row r="179" spans="1:2" x14ac:dyDescent="0.25">
      <c r="A179" s="8">
        <v>0</v>
      </c>
      <c r="B179" s="2">
        <v>100</v>
      </c>
    </row>
    <row r="180" spans="1:2" x14ac:dyDescent="0.25">
      <c r="A180" s="8">
        <v>0</v>
      </c>
      <c r="B180" s="2">
        <v>100</v>
      </c>
    </row>
    <row r="181" spans="1:2" x14ac:dyDescent="0.25">
      <c r="A181" s="8">
        <v>0</v>
      </c>
      <c r="B181" s="2">
        <v>100</v>
      </c>
    </row>
    <row r="182" spans="1:2" x14ac:dyDescent="0.25">
      <c r="A182" s="8">
        <v>0</v>
      </c>
      <c r="B182" s="2">
        <v>100</v>
      </c>
    </row>
    <row r="183" spans="1:2" x14ac:dyDescent="0.25">
      <c r="A183" s="8">
        <v>0</v>
      </c>
      <c r="B183" s="2">
        <v>100</v>
      </c>
    </row>
    <row r="184" spans="1:2" x14ac:dyDescent="0.25">
      <c r="A184" s="8">
        <v>0</v>
      </c>
      <c r="B184" s="2">
        <v>100</v>
      </c>
    </row>
    <row r="185" spans="1:2" x14ac:dyDescent="0.25">
      <c r="A185" s="8">
        <v>0</v>
      </c>
      <c r="B185" s="2">
        <v>100</v>
      </c>
    </row>
    <row r="186" spans="1:2" x14ac:dyDescent="0.25">
      <c r="A186" s="8">
        <v>0</v>
      </c>
      <c r="B186" s="2">
        <v>100</v>
      </c>
    </row>
    <row r="187" spans="1:2" x14ac:dyDescent="0.25">
      <c r="A187" s="8">
        <v>0</v>
      </c>
      <c r="B187" s="2">
        <v>100</v>
      </c>
    </row>
    <row r="188" spans="1:2" x14ac:dyDescent="0.25">
      <c r="A188" s="8">
        <v>0</v>
      </c>
      <c r="B188" s="2">
        <v>100</v>
      </c>
    </row>
    <row r="189" spans="1:2" x14ac:dyDescent="0.25">
      <c r="A189" s="8">
        <v>0</v>
      </c>
      <c r="B189" s="2">
        <v>100</v>
      </c>
    </row>
    <row r="190" spans="1:2" x14ac:dyDescent="0.25">
      <c r="A190" s="8">
        <v>0</v>
      </c>
      <c r="B190" s="2">
        <v>100</v>
      </c>
    </row>
    <row r="191" spans="1:2" x14ac:dyDescent="0.25">
      <c r="A191" s="8">
        <v>0</v>
      </c>
      <c r="B191" s="2">
        <v>100</v>
      </c>
    </row>
    <row r="192" spans="1:2" x14ac:dyDescent="0.25">
      <c r="A192" s="8">
        <v>0</v>
      </c>
      <c r="B192" s="2">
        <v>100</v>
      </c>
    </row>
    <row r="193" spans="1:2" x14ac:dyDescent="0.25">
      <c r="A193" s="8">
        <v>0</v>
      </c>
      <c r="B193" s="2">
        <v>100</v>
      </c>
    </row>
    <row r="194" spans="1:2" x14ac:dyDescent="0.25">
      <c r="A194" s="8">
        <v>0</v>
      </c>
      <c r="B194" s="2">
        <v>100</v>
      </c>
    </row>
    <row r="195" spans="1:2" x14ac:dyDescent="0.25">
      <c r="A195" s="8">
        <v>0</v>
      </c>
      <c r="B195" s="2">
        <v>100</v>
      </c>
    </row>
    <row r="196" spans="1:2" x14ac:dyDescent="0.25">
      <c r="A196" s="8">
        <v>0</v>
      </c>
      <c r="B196" s="2">
        <v>100</v>
      </c>
    </row>
    <row r="197" spans="1:2" x14ac:dyDescent="0.25">
      <c r="A197" s="8">
        <v>0</v>
      </c>
      <c r="B197" s="2">
        <v>100</v>
      </c>
    </row>
    <row r="198" spans="1:2" x14ac:dyDescent="0.25">
      <c r="A198" s="8">
        <v>0</v>
      </c>
      <c r="B198" s="2">
        <v>100</v>
      </c>
    </row>
    <row r="199" spans="1:2" x14ac:dyDescent="0.25">
      <c r="A199" s="8">
        <v>0</v>
      </c>
      <c r="B199" s="2">
        <v>100</v>
      </c>
    </row>
    <row r="200" spans="1:2" x14ac:dyDescent="0.25">
      <c r="A200" s="8">
        <v>0</v>
      </c>
      <c r="B200" s="2">
        <v>100</v>
      </c>
    </row>
    <row r="201" spans="1:2" x14ac:dyDescent="0.25">
      <c r="A201" s="8">
        <v>0</v>
      </c>
      <c r="B201" s="2">
        <v>100</v>
      </c>
    </row>
    <row r="202" spans="1:2" x14ac:dyDescent="0.25">
      <c r="A202" s="8">
        <v>0</v>
      </c>
      <c r="B202" s="2">
        <v>100</v>
      </c>
    </row>
    <row r="203" spans="1:2" x14ac:dyDescent="0.25">
      <c r="A203" s="8">
        <v>0</v>
      </c>
      <c r="B203" s="2">
        <v>100</v>
      </c>
    </row>
    <row r="204" spans="1:2" x14ac:dyDescent="0.25">
      <c r="A204" s="8">
        <v>0</v>
      </c>
      <c r="B204" s="2">
        <v>100</v>
      </c>
    </row>
    <row r="205" spans="1:2" x14ac:dyDescent="0.25">
      <c r="A205" s="8">
        <v>0</v>
      </c>
      <c r="B205" s="2">
        <v>100</v>
      </c>
    </row>
    <row r="206" spans="1:2" x14ac:dyDescent="0.25">
      <c r="A206" s="8">
        <v>0</v>
      </c>
      <c r="B206" s="2">
        <v>100</v>
      </c>
    </row>
    <row r="207" spans="1:2" x14ac:dyDescent="0.25">
      <c r="A207" s="8">
        <v>0</v>
      </c>
      <c r="B207" s="2">
        <v>100</v>
      </c>
    </row>
    <row r="208" spans="1:2" x14ac:dyDescent="0.25">
      <c r="A208" s="8">
        <v>0</v>
      </c>
      <c r="B208" s="2">
        <v>100</v>
      </c>
    </row>
    <row r="209" spans="1:2" x14ac:dyDescent="0.25">
      <c r="A209" s="8">
        <v>0</v>
      </c>
      <c r="B209" s="2">
        <v>100</v>
      </c>
    </row>
    <row r="210" spans="1:2" x14ac:dyDescent="0.25">
      <c r="A210" s="8">
        <v>0</v>
      </c>
      <c r="B210" s="2">
        <v>100</v>
      </c>
    </row>
    <row r="211" spans="1:2" x14ac:dyDescent="0.25">
      <c r="A211" s="8">
        <v>0</v>
      </c>
      <c r="B211" s="2">
        <v>100</v>
      </c>
    </row>
    <row r="212" spans="1:2" x14ac:dyDescent="0.25">
      <c r="A212" s="8">
        <v>0</v>
      </c>
      <c r="B212" s="2">
        <v>100</v>
      </c>
    </row>
    <row r="213" spans="1:2" x14ac:dyDescent="0.25">
      <c r="A213" s="8">
        <v>0</v>
      </c>
      <c r="B213" s="2">
        <v>100</v>
      </c>
    </row>
    <row r="214" spans="1:2" x14ac:dyDescent="0.25">
      <c r="A214" s="8">
        <v>0</v>
      </c>
      <c r="B214" s="2">
        <v>100</v>
      </c>
    </row>
    <row r="215" spans="1:2" x14ac:dyDescent="0.25">
      <c r="A215" s="8">
        <v>0</v>
      </c>
      <c r="B215" s="2">
        <v>100</v>
      </c>
    </row>
    <row r="216" spans="1:2" x14ac:dyDescent="0.25">
      <c r="A216" s="8">
        <v>0</v>
      </c>
      <c r="B216" s="2">
        <v>100</v>
      </c>
    </row>
    <row r="217" spans="1:2" x14ac:dyDescent="0.25">
      <c r="A217" s="8">
        <v>0</v>
      </c>
      <c r="B217" s="2">
        <v>100</v>
      </c>
    </row>
    <row r="218" spans="1:2" x14ac:dyDescent="0.25">
      <c r="A218" s="8">
        <v>0</v>
      </c>
      <c r="B218" s="2">
        <v>100</v>
      </c>
    </row>
    <row r="219" spans="1:2" x14ac:dyDescent="0.25">
      <c r="A219" s="8">
        <v>0</v>
      </c>
      <c r="B219" s="2">
        <v>100</v>
      </c>
    </row>
    <row r="220" spans="1:2" x14ac:dyDescent="0.25">
      <c r="A220" s="8">
        <v>0</v>
      </c>
      <c r="B220" s="2">
        <v>100</v>
      </c>
    </row>
    <row r="221" spans="1:2" x14ac:dyDescent="0.25">
      <c r="A221" s="8">
        <v>0</v>
      </c>
      <c r="B221" s="2">
        <v>100</v>
      </c>
    </row>
    <row r="222" spans="1:2" x14ac:dyDescent="0.25">
      <c r="A222" s="8">
        <v>0</v>
      </c>
      <c r="B222" s="2">
        <v>100</v>
      </c>
    </row>
    <row r="223" spans="1:2" x14ac:dyDescent="0.25">
      <c r="A223" s="8">
        <v>0</v>
      </c>
      <c r="B223" s="2">
        <v>100</v>
      </c>
    </row>
    <row r="224" spans="1:2" x14ac:dyDescent="0.25">
      <c r="A224" s="8">
        <v>0</v>
      </c>
      <c r="B224" s="2">
        <v>100</v>
      </c>
    </row>
    <row r="225" spans="1:2" x14ac:dyDescent="0.25">
      <c r="A225" s="8">
        <v>0</v>
      </c>
      <c r="B225" s="2">
        <v>100</v>
      </c>
    </row>
    <row r="226" spans="1:2" x14ac:dyDescent="0.25">
      <c r="A226" s="8">
        <v>0</v>
      </c>
      <c r="B226" s="2">
        <v>100</v>
      </c>
    </row>
    <row r="227" spans="1:2" x14ac:dyDescent="0.25">
      <c r="A227" s="8">
        <v>0</v>
      </c>
      <c r="B227" s="2">
        <v>100</v>
      </c>
    </row>
    <row r="228" spans="1:2" x14ac:dyDescent="0.25">
      <c r="A228" s="8">
        <v>0</v>
      </c>
      <c r="B228" s="2">
        <v>100</v>
      </c>
    </row>
    <row r="229" spans="1:2" x14ac:dyDescent="0.25">
      <c r="A229" s="8">
        <v>0</v>
      </c>
      <c r="B229" s="2">
        <v>100</v>
      </c>
    </row>
    <row r="230" spans="1:2" x14ac:dyDescent="0.25">
      <c r="A230" s="8">
        <v>0</v>
      </c>
      <c r="B230" s="2">
        <v>100</v>
      </c>
    </row>
    <row r="231" spans="1:2" x14ac:dyDescent="0.25">
      <c r="A231" s="8">
        <v>0</v>
      </c>
      <c r="B231" s="2">
        <v>100</v>
      </c>
    </row>
    <row r="232" spans="1:2" x14ac:dyDescent="0.25">
      <c r="A232" s="8">
        <v>0</v>
      </c>
      <c r="B232" s="2">
        <v>100</v>
      </c>
    </row>
    <row r="233" spans="1:2" x14ac:dyDescent="0.25">
      <c r="A233" s="8">
        <v>0</v>
      </c>
      <c r="B233" s="2">
        <v>100</v>
      </c>
    </row>
    <row r="234" spans="1:2" x14ac:dyDescent="0.25">
      <c r="A234" s="8">
        <v>0</v>
      </c>
      <c r="B234" s="2">
        <v>100</v>
      </c>
    </row>
    <row r="235" spans="1:2" x14ac:dyDescent="0.25">
      <c r="A235" s="8">
        <v>0</v>
      </c>
      <c r="B235" s="2">
        <v>100</v>
      </c>
    </row>
    <row r="236" spans="1:2" x14ac:dyDescent="0.25">
      <c r="A236" s="8">
        <v>0</v>
      </c>
      <c r="B236" s="2">
        <v>100</v>
      </c>
    </row>
    <row r="237" spans="1:2" x14ac:dyDescent="0.25">
      <c r="A237" s="8">
        <v>0</v>
      </c>
      <c r="B237" s="2">
        <v>100</v>
      </c>
    </row>
    <row r="238" spans="1:2" x14ac:dyDescent="0.25">
      <c r="A238" s="8">
        <v>0</v>
      </c>
      <c r="B238" s="2">
        <v>100</v>
      </c>
    </row>
    <row r="239" spans="1:2" x14ac:dyDescent="0.25">
      <c r="A239" s="8">
        <v>0</v>
      </c>
      <c r="B239" s="2">
        <v>100</v>
      </c>
    </row>
    <row r="240" spans="1:2" x14ac:dyDescent="0.25">
      <c r="A240" s="8">
        <v>0</v>
      </c>
      <c r="B240" s="2">
        <v>100</v>
      </c>
    </row>
    <row r="241" spans="1:2" x14ac:dyDescent="0.25">
      <c r="A241" s="8">
        <v>0</v>
      </c>
      <c r="B241" s="2">
        <v>100</v>
      </c>
    </row>
    <row r="242" spans="1:2" x14ac:dyDescent="0.25">
      <c r="A242" s="8">
        <v>0</v>
      </c>
      <c r="B242" s="2">
        <v>100</v>
      </c>
    </row>
    <row r="243" spans="1:2" x14ac:dyDescent="0.25">
      <c r="A243" s="8">
        <v>0</v>
      </c>
      <c r="B243" s="2">
        <v>100</v>
      </c>
    </row>
    <row r="244" spans="1:2" x14ac:dyDescent="0.25">
      <c r="A244" s="8">
        <v>0</v>
      </c>
      <c r="B244" s="2">
        <v>100</v>
      </c>
    </row>
    <row r="245" spans="1:2" x14ac:dyDescent="0.25">
      <c r="A245" s="8">
        <v>0</v>
      </c>
      <c r="B245" s="2">
        <v>100</v>
      </c>
    </row>
    <row r="246" spans="1:2" x14ac:dyDescent="0.25">
      <c r="A246" s="8">
        <v>0</v>
      </c>
      <c r="B246" s="2">
        <v>100</v>
      </c>
    </row>
    <row r="247" spans="1:2" x14ac:dyDescent="0.25">
      <c r="A247" s="8">
        <v>0</v>
      </c>
      <c r="B247" s="2">
        <v>100</v>
      </c>
    </row>
    <row r="248" spans="1:2" x14ac:dyDescent="0.25">
      <c r="A248" s="8">
        <v>0</v>
      </c>
      <c r="B248" s="2">
        <v>100</v>
      </c>
    </row>
    <row r="249" spans="1:2" x14ac:dyDescent="0.25">
      <c r="A249" s="8">
        <v>0</v>
      </c>
      <c r="B249" s="2">
        <v>100</v>
      </c>
    </row>
    <row r="250" spans="1:2" x14ac:dyDescent="0.25">
      <c r="A250" s="8">
        <v>0</v>
      </c>
      <c r="B250" s="2">
        <v>100</v>
      </c>
    </row>
    <row r="251" spans="1:2" x14ac:dyDescent="0.25">
      <c r="A251" s="8">
        <v>0</v>
      </c>
      <c r="B251" s="2">
        <v>100</v>
      </c>
    </row>
    <row r="252" spans="1:2" x14ac:dyDescent="0.25">
      <c r="A252" s="8">
        <v>0</v>
      </c>
      <c r="B252" s="2">
        <v>100</v>
      </c>
    </row>
    <row r="253" spans="1:2" x14ac:dyDescent="0.25">
      <c r="A253" s="8">
        <v>0</v>
      </c>
      <c r="B253" s="2">
        <v>100</v>
      </c>
    </row>
    <row r="254" spans="1:2" x14ac:dyDescent="0.25">
      <c r="A254" s="8">
        <v>0</v>
      </c>
      <c r="B254" s="2">
        <v>100</v>
      </c>
    </row>
    <row r="255" spans="1:2" x14ac:dyDescent="0.25">
      <c r="A255" s="8">
        <v>0</v>
      </c>
      <c r="B255" s="2">
        <v>100</v>
      </c>
    </row>
    <row r="256" spans="1:2" x14ac:dyDescent="0.25">
      <c r="A256" s="8">
        <v>0</v>
      </c>
      <c r="B256" s="2">
        <v>100</v>
      </c>
    </row>
    <row r="257" spans="1:2" x14ac:dyDescent="0.25">
      <c r="A257" s="8">
        <v>0</v>
      </c>
      <c r="B257" s="2">
        <v>100</v>
      </c>
    </row>
    <row r="258" spans="1:2" x14ac:dyDescent="0.25">
      <c r="A258" s="8">
        <v>0</v>
      </c>
      <c r="B258" s="2">
        <v>100</v>
      </c>
    </row>
    <row r="259" spans="1:2" x14ac:dyDescent="0.25">
      <c r="A259" s="8">
        <v>0</v>
      </c>
      <c r="B259" s="2">
        <v>100</v>
      </c>
    </row>
    <row r="260" spans="1:2" x14ac:dyDescent="0.25">
      <c r="A260" s="8">
        <v>0</v>
      </c>
      <c r="B260" s="2">
        <v>100</v>
      </c>
    </row>
    <row r="261" spans="1:2" x14ac:dyDescent="0.25">
      <c r="A261" s="8">
        <v>0</v>
      </c>
      <c r="B261" s="2">
        <v>100</v>
      </c>
    </row>
    <row r="262" spans="1:2" x14ac:dyDescent="0.25">
      <c r="A262" s="8">
        <v>0</v>
      </c>
      <c r="B262" s="2">
        <v>100</v>
      </c>
    </row>
    <row r="263" spans="1:2" x14ac:dyDescent="0.25">
      <c r="A263" s="8">
        <v>0</v>
      </c>
      <c r="B263" s="2">
        <v>100</v>
      </c>
    </row>
    <row r="264" spans="1:2" x14ac:dyDescent="0.25">
      <c r="A264" s="8">
        <v>0</v>
      </c>
      <c r="B264" s="2">
        <v>100</v>
      </c>
    </row>
    <row r="265" spans="1:2" x14ac:dyDescent="0.25">
      <c r="A265" s="8">
        <v>0</v>
      </c>
      <c r="B265" s="2">
        <v>100</v>
      </c>
    </row>
    <row r="266" spans="1:2" x14ac:dyDescent="0.25">
      <c r="A266" s="8">
        <v>0</v>
      </c>
      <c r="B266" s="2">
        <v>100</v>
      </c>
    </row>
    <row r="267" spans="1:2" x14ac:dyDescent="0.25">
      <c r="A267" s="8">
        <v>0</v>
      </c>
      <c r="B267" s="2">
        <v>100</v>
      </c>
    </row>
    <row r="268" spans="1:2" x14ac:dyDescent="0.25">
      <c r="A268" s="8">
        <v>0</v>
      </c>
      <c r="B268" s="2">
        <v>100</v>
      </c>
    </row>
    <row r="269" spans="1:2" x14ac:dyDescent="0.25">
      <c r="A269" s="8">
        <v>0</v>
      </c>
      <c r="B269" s="2">
        <v>100</v>
      </c>
    </row>
    <row r="270" spans="1:2" x14ac:dyDescent="0.25">
      <c r="A270" s="8">
        <v>0</v>
      </c>
      <c r="B270" s="2">
        <v>100</v>
      </c>
    </row>
    <row r="271" spans="1:2" x14ac:dyDescent="0.25">
      <c r="A271" s="8">
        <v>0</v>
      </c>
      <c r="B271" s="2">
        <v>100</v>
      </c>
    </row>
    <row r="272" spans="1:2" x14ac:dyDescent="0.25">
      <c r="A272" s="8">
        <v>0</v>
      </c>
      <c r="B272" s="2">
        <v>100</v>
      </c>
    </row>
    <row r="273" spans="1:2" x14ac:dyDescent="0.25">
      <c r="A273" s="8">
        <v>0</v>
      </c>
      <c r="B273" s="2">
        <v>100</v>
      </c>
    </row>
    <row r="274" spans="1:2" x14ac:dyDescent="0.25">
      <c r="A274" s="8">
        <v>0</v>
      </c>
      <c r="B274" s="2">
        <v>100</v>
      </c>
    </row>
    <row r="275" spans="1:2" x14ac:dyDescent="0.25">
      <c r="A275" s="8">
        <v>0</v>
      </c>
      <c r="B275" s="2">
        <v>100</v>
      </c>
    </row>
    <row r="276" spans="1:2" x14ac:dyDescent="0.25">
      <c r="A276" s="8">
        <v>0</v>
      </c>
      <c r="B276" s="2">
        <v>100</v>
      </c>
    </row>
    <row r="277" spans="1:2" x14ac:dyDescent="0.25">
      <c r="A277" s="8">
        <v>0</v>
      </c>
      <c r="B277" s="2">
        <v>100</v>
      </c>
    </row>
    <row r="278" spans="1:2" x14ac:dyDescent="0.25">
      <c r="A278" s="8">
        <v>0</v>
      </c>
      <c r="B278" s="2">
        <v>100</v>
      </c>
    </row>
    <row r="279" spans="1:2" x14ac:dyDescent="0.25">
      <c r="A279" s="8">
        <v>0</v>
      </c>
      <c r="B279" s="2">
        <v>100</v>
      </c>
    </row>
    <row r="280" spans="1:2" x14ac:dyDescent="0.25">
      <c r="A280" s="8">
        <v>0</v>
      </c>
      <c r="B280" s="2">
        <v>100</v>
      </c>
    </row>
    <row r="281" spans="1:2" x14ac:dyDescent="0.25">
      <c r="A281" s="8">
        <v>0</v>
      </c>
      <c r="B281" s="2">
        <v>100</v>
      </c>
    </row>
    <row r="282" spans="1:2" x14ac:dyDescent="0.25">
      <c r="A282" s="8">
        <v>0</v>
      </c>
      <c r="B282" s="2">
        <v>100</v>
      </c>
    </row>
    <row r="283" spans="1:2" x14ac:dyDescent="0.25">
      <c r="A283" s="8">
        <v>0</v>
      </c>
      <c r="B283" s="2">
        <v>100</v>
      </c>
    </row>
    <row r="284" spans="1:2" x14ac:dyDescent="0.25">
      <c r="A284" s="8">
        <v>0</v>
      </c>
      <c r="B284" s="2">
        <v>100</v>
      </c>
    </row>
    <row r="285" spans="1:2" x14ac:dyDescent="0.25">
      <c r="A285" s="8">
        <v>0</v>
      </c>
      <c r="B285" s="2">
        <v>100</v>
      </c>
    </row>
    <row r="286" spans="1:2" x14ac:dyDescent="0.25">
      <c r="A286" s="8">
        <v>0</v>
      </c>
      <c r="B286" s="2">
        <v>100</v>
      </c>
    </row>
    <row r="287" spans="1:2" x14ac:dyDescent="0.25">
      <c r="A287" s="8">
        <v>0</v>
      </c>
      <c r="B287" s="2">
        <v>100</v>
      </c>
    </row>
    <row r="288" spans="1:2" x14ac:dyDescent="0.25">
      <c r="A288" s="8">
        <v>0</v>
      </c>
      <c r="B288" s="2">
        <v>100</v>
      </c>
    </row>
    <row r="289" spans="1:2" x14ac:dyDescent="0.25">
      <c r="A289" s="8">
        <v>0</v>
      </c>
      <c r="B289" s="2">
        <v>100</v>
      </c>
    </row>
    <row r="290" spans="1:2" x14ac:dyDescent="0.25">
      <c r="A290" s="8">
        <v>0</v>
      </c>
      <c r="B290" s="2">
        <v>100</v>
      </c>
    </row>
    <row r="291" spans="1:2" x14ac:dyDescent="0.25">
      <c r="A291" s="8">
        <v>0</v>
      </c>
      <c r="B291" s="2">
        <v>100</v>
      </c>
    </row>
    <row r="292" spans="1:2" x14ac:dyDescent="0.25">
      <c r="A292" s="8">
        <v>0</v>
      </c>
      <c r="B292" s="2">
        <v>100</v>
      </c>
    </row>
    <row r="293" spans="1:2" x14ac:dyDescent="0.25">
      <c r="A293" s="8">
        <v>0</v>
      </c>
      <c r="B293" s="2">
        <v>100</v>
      </c>
    </row>
    <row r="294" spans="1:2" x14ac:dyDescent="0.25">
      <c r="A294" s="8">
        <v>0</v>
      </c>
      <c r="B294" s="2">
        <v>100</v>
      </c>
    </row>
    <row r="295" spans="1:2" x14ac:dyDescent="0.25">
      <c r="A295" s="8">
        <v>0</v>
      </c>
      <c r="B295" s="2">
        <v>100</v>
      </c>
    </row>
    <row r="296" spans="1:2" x14ac:dyDescent="0.25">
      <c r="A296" s="8">
        <v>0</v>
      </c>
      <c r="B296" s="2">
        <v>100</v>
      </c>
    </row>
    <row r="297" spans="1:2" x14ac:dyDescent="0.25">
      <c r="A297" s="8">
        <v>0</v>
      </c>
      <c r="B297" s="2">
        <v>100</v>
      </c>
    </row>
    <row r="298" spans="1:2" x14ac:dyDescent="0.25">
      <c r="A298" s="8">
        <v>0</v>
      </c>
      <c r="B298" s="2">
        <v>100</v>
      </c>
    </row>
    <row r="299" spans="1:2" x14ac:dyDescent="0.25">
      <c r="A299" s="8">
        <v>0</v>
      </c>
      <c r="B299" s="2">
        <v>100</v>
      </c>
    </row>
    <row r="300" spans="1:2" x14ac:dyDescent="0.25">
      <c r="A300" s="8">
        <v>0</v>
      </c>
      <c r="B300" s="2">
        <v>100</v>
      </c>
    </row>
    <row r="301" spans="1:2" x14ac:dyDescent="0.25">
      <c r="A301" s="8">
        <v>0</v>
      </c>
      <c r="B301" s="2">
        <v>100</v>
      </c>
    </row>
    <row r="302" spans="1:2" x14ac:dyDescent="0.25">
      <c r="A302" s="8">
        <v>0</v>
      </c>
      <c r="B302" s="2">
        <v>100</v>
      </c>
    </row>
    <row r="303" spans="1:2" x14ac:dyDescent="0.25">
      <c r="A303" s="8">
        <v>0</v>
      </c>
      <c r="B303" s="2">
        <v>100</v>
      </c>
    </row>
    <row r="304" spans="1:2" x14ac:dyDescent="0.25">
      <c r="A304" s="8">
        <v>0</v>
      </c>
      <c r="B304" s="2">
        <v>100</v>
      </c>
    </row>
    <row r="305" spans="1:2" x14ac:dyDescent="0.25">
      <c r="A305" s="8">
        <v>0</v>
      </c>
      <c r="B305" s="2">
        <v>100</v>
      </c>
    </row>
    <row r="306" spans="1:2" x14ac:dyDescent="0.25">
      <c r="A306" s="8">
        <v>0</v>
      </c>
      <c r="B306" s="2">
        <v>100</v>
      </c>
    </row>
    <row r="307" spans="1:2" x14ac:dyDescent="0.25">
      <c r="A307" s="8">
        <v>0</v>
      </c>
      <c r="B307" s="2">
        <v>100</v>
      </c>
    </row>
    <row r="308" spans="1:2" x14ac:dyDescent="0.25">
      <c r="A308" s="8">
        <v>0</v>
      </c>
      <c r="B308" s="2">
        <v>100</v>
      </c>
    </row>
    <row r="309" spans="1:2" x14ac:dyDescent="0.25">
      <c r="A309" s="8">
        <v>0</v>
      </c>
      <c r="B309" s="2">
        <v>100</v>
      </c>
    </row>
    <row r="310" spans="1:2" x14ac:dyDescent="0.25">
      <c r="A310" s="8">
        <v>0</v>
      </c>
      <c r="B310" s="2">
        <v>100</v>
      </c>
    </row>
    <row r="311" spans="1:2" x14ac:dyDescent="0.25">
      <c r="A311" s="8">
        <v>0</v>
      </c>
      <c r="B311" s="2">
        <v>100</v>
      </c>
    </row>
    <row r="312" spans="1:2" x14ac:dyDescent="0.25">
      <c r="A312" s="8">
        <v>0</v>
      </c>
      <c r="B312" s="2">
        <v>100</v>
      </c>
    </row>
    <row r="313" spans="1:2" x14ac:dyDescent="0.25">
      <c r="A313" s="8">
        <v>0</v>
      </c>
      <c r="B313" s="2">
        <v>100</v>
      </c>
    </row>
    <row r="314" spans="1:2" x14ac:dyDescent="0.25">
      <c r="A314" s="8">
        <v>0</v>
      </c>
      <c r="B314" s="2">
        <v>100</v>
      </c>
    </row>
    <row r="315" spans="1:2" x14ac:dyDescent="0.25">
      <c r="A315" s="8">
        <v>0</v>
      </c>
      <c r="B315" s="2">
        <v>100</v>
      </c>
    </row>
    <row r="316" spans="1:2" x14ac:dyDescent="0.25">
      <c r="A316" s="8">
        <v>0</v>
      </c>
      <c r="B316" s="2">
        <v>100</v>
      </c>
    </row>
    <row r="317" spans="1:2" x14ac:dyDescent="0.25">
      <c r="A317" s="8">
        <v>0</v>
      </c>
      <c r="B317" s="2">
        <v>100</v>
      </c>
    </row>
    <row r="318" spans="1:2" x14ac:dyDescent="0.25">
      <c r="A318" s="8">
        <v>0</v>
      </c>
      <c r="B318" s="2">
        <v>100</v>
      </c>
    </row>
    <row r="319" spans="1:2" x14ac:dyDescent="0.25">
      <c r="A319" s="8">
        <v>0</v>
      </c>
      <c r="B319" s="2">
        <v>100</v>
      </c>
    </row>
    <row r="320" spans="1:2" x14ac:dyDescent="0.25">
      <c r="A320" s="8">
        <v>0</v>
      </c>
      <c r="B320" s="2">
        <v>100</v>
      </c>
    </row>
    <row r="321" spans="1:2" x14ac:dyDescent="0.25">
      <c r="A321" s="8">
        <v>0</v>
      </c>
      <c r="B321" s="2">
        <v>100</v>
      </c>
    </row>
    <row r="322" spans="1:2" x14ac:dyDescent="0.25">
      <c r="A322" s="8">
        <v>0</v>
      </c>
      <c r="B322" s="2">
        <v>100</v>
      </c>
    </row>
    <row r="323" spans="1:2" x14ac:dyDescent="0.25">
      <c r="A323" s="8">
        <v>0</v>
      </c>
      <c r="B323" s="2">
        <v>100</v>
      </c>
    </row>
    <row r="324" spans="1:2" x14ac:dyDescent="0.25">
      <c r="A324" s="8">
        <v>0</v>
      </c>
      <c r="B324" s="2">
        <v>100</v>
      </c>
    </row>
    <row r="325" spans="1:2" x14ac:dyDescent="0.25">
      <c r="A325" s="8">
        <v>0</v>
      </c>
      <c r="B325" s="2">
        <v>100</v>
      </c>
    </row>
    <row r="326" spans="1:2" x14ac:dyDescent="0.25">
      <c r="A326" s="8">
        <v>0</v>
      </c>
      <c r="B326" s="2">
        <v>100</v>
      </c>
    </row>
    <row r="327" spans="1:2" x14ac:dyDescent="0.25">
      <c r="A327" s="8">
        <v>0</v>
      </c>
      <c r="B327" s="2">
        <v>100</v>
      </c>
    </row>
    <row r="328" spans="1:2" x14ac:dyDescent="0.25">
      <c r="A328" s="8">
        <v>0</v>
      </c>
      <c r="B328" s="2">
        <v>100</v>
      </c>
    </row>
    <row r="329" spans="1:2" x14ac:dyDescent="0.25">
      <c r="A329" s="8">
        <v>0</v>
      </c>
      <c r="B329" s="2">
        <v>100</v>
      </c>
    </row>
    <row r="330" spans="1:2" x14ac:dyDescent="0.25">
      <c r="A330" s="8">
        <v>0</v>
      </c>
      <c r="B330" s="2">
        <v>100</v>
      </c>
    </row>
    <row r="331" spans="1:2" x14ac:dyDescent="0.25">
      <c r="A331" s="8">
        <v>0</v>
      </c>
      <c r="B331" s="2">
        <v>100</v>
      </c>
    </row>
    <row r="332" spans="1:2" x14ac:dyDescent="0.25">
      <c r="A332" s="8">
        <v>0</v>
      </c>
      <c r="B332" s="2">
        <v>100</v>
      </c>
    </row>
    <row r="333" spans="1:2" x14ac:dyDescent="0.25">
      <c r="A333" s="8">
        <v>0</v>
      </c>
      <c r="B333" s="2">
        <v>100</v>
      </c>
    </row>
    <row r="334" spans="1:2" x14ac:dyDescent="0.25">
      <c r="A334" s="8">
        <v>0</v>
      </c>
      <c r="B334" s="2">
        <v>100</v>
      </c>
    </row>
    <row r="335" spans="1:2" x14ac:dyDescent="0.25">
      <c r="A335" s="8">
        <v>0</v>
      </c>
      <c r="B335" s="2">
        <v>100</v>
      </c>
    </row>
    <row r="336" spans="1:2" x14ac:dyDescent="0.25">
      <c r="A336" s="8">
        <v>0</v>
      </c>
      <c r="B336" s="2">
        <v>100</v>
      </c>
    </row>
    <row r="337" spans="1:2" x14ac:dyDescent="0.25">
      <c r="A337" s="8">
        <v>0</v>
      </c>
      <c r="B337" s="2">
        <v>100</v>
      </c>
    </row>
    <row r="338" spans="1:2" x14ac:dyDescent="0.25">
      <c r="A338" s="8">
        <v>0</v>
      </c>
      <c r="B338" s="2">
        <v>100</v>
      </c>
    </row>
    <row r="339" spans="1:2" x14ac:dyDescent="0.25">
      <c r="A339" s="8">
        <v>0</v>
      </c>
      <c r="B339" s="2">
        <v>100</v>
      </c>
    </row>
    <row r="340" spans="1:2" x14ac:dyDescent="0.25">
      <c r="A340" s="8">
        <v>0</v>
      </c>
      <c r="B340" s="2">
        <v>100</v>
      </c>
    </row>
    <row r="341" spans="1:2" x14ac:dyDescent="0.25">
      <c r="A341" s="8">
        <v>0</v>
      </c>
      <c r="B341" s="2">
        <v>100</v>
      </c>
    </row>
    <row r="342" spans="1:2" x14ac:dyDescent="0.25">
      <c r="A342" s="8">
        <v>0</v>
      </c>
      <c r="B342" s="2">
        <v>100</v>
      </c>
    </row>
    <row r="343" spans="1:2" x14ac:dyDescent="0.25">
      <c r="A343" s="8">
        <v>0</v>
      </c>
      <c r="B343" s="2">
        <v>100</v>
      </c>
    </row>
    <row r="344" spans="1:2" x14ac:dyDescent="0.25">
      <c r="A344" s="8">
        <v>0</v>
      </c>
      <c r="B344" s="2">
        <v>100</v>
      </c>
    </row>
    <row r="345" spans="1:2" x14ac:dyDescent="0.25">
      <c r="A345" s="8">
        <v>0</v>
      </c>
      <c r="B345" s="2">
        <v>100</v>
      </c>
    </row>
    <row r="346" spans="1:2" x14ac:dyDescent="0.25">
      <c r="A346" s="8">
        <v>0</v>
      </c>
      <c r="B346" s="2">
        <v>100</v>
      </c>
    </row>
    <row r="347" spans="1:2" x14ac:dyDescent="0.25">
      <c r="A347" s="8">
        <v>0</v>
      </c>
      <c r="B347" s="2">
        <v>100</v>
      </c>
    </row>
    <row r="348" spans="1:2" x14ac:dyDescent="0.25">
      <c r="A348" s="8">
        <v>0</v>
      </c>
      <c r="B348" s="2">
        <v>100</v>
      </c>
    </row>
    <row r="349" spans="1:2" x14ac:dyDescent="0.25">
      <c r="A349" s="8">
        <v>0</v>
      </c>
      <c r="B349" s="2">
        <v>100</v>
      </c>
    </row>
    <row r="350" spans="1:2" x14ac:dyDescent="0.25">
      <c r="A350" s="8">
        <v>0</v>
      </c>
      <c r="B350" s="2">
        <v>100</v>
      </c>
    </row>
    <row r="351" spans="1:2" x14ac:dyDescent="0.25">
      <c r="A351" s="8">
        <v>0</v>
      </c>
      <c r="B351" s="2">
        <v>100</v>
      </c>
    </row>
    <row r="352" spans="1:2" x14ac:dyDescent="0.25">
      <c r="A352" s="8">
        <v>0</v>
      </c>
      <c r="B352" s="2">
        <v>100</v>
      </c>
    </row>
    <row r="353" spans="1:2" x14ac:dyDescent="0.25">
      <c r="A353" s="8">
        <v>0</v>
      </c>
      <c r="B353" s="2">
        <v>100</v>
      </c>
    </row>
    <row r="354" spans="1:2" x14ac:dyDescent="0.25">
      <c r="A354" s="8">
        <v>0</v>
      </c>
      <c r="B354" s="2">
        <v>100</v>
      </c>
    </row>
    <row r="355" spans="1:2" x14ac:dyDescent="0.25">
      <c r="A355" s="8">
        <v>0</v>
      </c>
      <c r="B355" s="2">
        <v>100</v>
      </c>
    </row>
    <row r="356" spans="1:2" x14ac:dyDescent="0.25">
      <c r="A356" s="8">
        <v>0</v>
      </c>
      <c r="B356" s="2">
        <v>100</v>
      </c>
    </row>
    <row r="357" spans="1:2" x14ac:dyDescent="0.25">
      <c r="A357" s="8">
        <v>0</v>
      </c>
      <c r="B357" s="2">
        <v>100</v>
      </c>
    </row>
    <row r="358" spans="1:2" x14ac:dyDescent="0.25">
      <c r="A358" s="8">
        <v>0</v>
      </c>
      <c r="B358" s="2">
        <v>100</v>
      </c>
    </row>
    <row r="359" spans="1:2" x14ac:dyDescent="0.25">
      <c r="A359" s="8">
        <v>0</v>
      </c>
      <c r="B359" s="2">
        <v>100</v>
      </c>
    </row>
    <row r="360" spans="1:2" x14ac:dyDescent="0.25">
      <c r="A360" s="8">
        <v>0</v>
      </c>
      <c r="B360" s="2">
        <v>100</v>
      </c>
    </row>
    <row r="361" spans="1:2" x14ac:dyDescent="0.25">
      <c r="A361" s="8">
        <v>0</v>
      </c>
      <c r="B361" s="2">
        <v>100</v>
      </c>
    </row>
    <row r="362" spans="1:2" x14ac:dyDescent="0.25">
      <c r="A362" s="8">
        <v>0</v>
      </c>
      <c r="B362" s="2">
        <v>100</v>
      </c>
    </row>
    <row r="363" spans="1:2" x14ac:dyDescent="0.25">
      <c r="A363" s="8">
        <v>0</v>
      </c>
      <c r="B363" s="2">
        <v>100</v>
      </c>
    </row>
    <row r="364" spans="1:2" x14ac:dyDescent="0.25">
      <c r="A364" s="8">
        <v>0</v>
      </c>
      <c r="B364" s="2">
        <v>100</v>
      </c>
    </row>
    <row r="365" spans="1:2" x14ac:dyDescent="0.25">
      <c r="A365" s="8">
        <v>0</v>
      </c>
      <c r="B365" s="2">
        <v>100</v>
      </c>
    </row>
    <row r="366" spans="1:2" x14ac:dyDescent="0.25">
      <c r="A366" s="8">
        <v>0</v>
      </c>
      <c r="B366" s="2">
        <v>100</v>
      </c>
    </row>
    <row r="367" spans="1:2" x14ac:dyDescent="0.25">
      <c r="A367" s="8">
        <v>0</v>
      </c>
      <c r="B367" s="2">
        <v>100</v>
      </c>
    </row>
    <row r="368" spans="1:2" x14ac:dyDescent="0.25">
      <c r="A368" s="8">
        <v>0</v>
      </c>
      <c r="B368" s="2">
        <v>100</v>
      </c>
    </row>
    <row r="369" spans="1:2" x14ac:dyDescent="0.25">
      <c r="A369" s="8">
        <v>0</v>
      </c>
      <c r="B369" s="2">
        <v>100</v>
      </c>
    </row>
    <row r="370" spans="1:2" x14ac:dyDescent="0.25">
      <c r="A370" s="8">
        <v>0</v>
      </c>
      <c r="B370" s="2">
        <v>100</v>
      </c>
    </row>
    <row r="371" spans="1:2" x14ac:dyDescent="0.25">
      <c r="A371" s="8">
        <v>0</v>
      </c>
      <c r="B371" s="2">
        <v>100</v>
      </c>
    </row>
    <row r="372" spans="1:2" x14ac:dyDescent="0.25">
      <c r="A372" s="8">
        <v>0</v>
      </c>
      <c r="B372" s="2">
        <v>100</v>
      </c>
    </row>
    <row r="373" spans="1:2" x14ac:dyDescent="0.25">
      <c r="A373" s="8">
        <v>0</v>
      </c>
      <c r="B373" s="2">
        <v>100</v>
      </c>
    </row>
    <row r="374" spans="1:2" x14ac:dyDescent="0.25">
      <c r="A374" s="8">
        <v>0</v>
      </c>
      <c r="B374" s="2">
        <v>100</v>
      </c>
    </row>
    <row r="375" spans="1:2" x14ac:dyDescent="0.25">
      <c r="A375" s="8">
        <v>0</v>
      </c>
      <c r="B375" s="2">
        <v>100</v>
      </c>
    </row>
    <row r="376" spans="1:2" x14ac:dyDescent="0.25">
      <c r="A376" s="8">
        <v>0</v>
      </c>
      <c r="B376" s="2">
        <v>100</v>
      </c>
    </row>
    <row r="377" spans="1:2" x14ac:dyDescent="0.25">
      <c r="A377" s="8">
        <v>0</v>
      </c>
      <c r="B377" s="2">
        <v>100</v>
      </c>
    </row>
    <row r="378" spans="1:2" x14ac:dyDescent="0.25">
      <c r="A378" s="8">
        <v>0</v>
      </c>
      <c r="B378" s="2">
        <v>100</v>
      </c>
    </row>
    <row r="379" spans="1:2" x14ac:dyDescent="0.25">
      <c r="A379" s="8">
        <v>0</v>
      </c>
      <c r="B379" s="2">
        <v>100</v>
      </c>
    </row>
    <row r="380" spans="1:2" x14ac:dyDescent="0.25">
      <c r="A380" s="8">
        <v>0</v>
      </c>
      <c r="B380" s="2">
        <v>100</v>
      </c>
    </row>
    <row r="381" spans="1:2" x14ac:dyDescent="0.25">
      <c r="A381" s="8">
        <v>0</v>
      </c>
      <c r="B381" s="2">
        <v>100</v>
      </c>
    </row>
    <row r="382" spans="1:2" x14ac:dyDescent="0.25">
      <c r="A382" s="8">
        <v>0</v>
      </c>
      <c r="B382" s="2">
        <v>100</v>
      </c>
    </row>
    <row r="383" spans="1:2" x14ac:dyDescent="0.25">
      <c r="A383" s="8">
        <v>0</v>
      </c>
      <c r="B383" s="2">
        <v>100</v>
      </c>
    </row>
    <row r="384" spans="1:2" x14ac:dyDescent="0.25">
      <c r="A384" s="8">
        <v>0</v>
      </c>
      <c r="B384" s="2">
        <v>100</v>
      </c>
    </row>
    <row r="385" spans="1:2" x14ac:dyDescent="0.25">
      <c r="A385" s="8">
        <v>0</v>
      </c>
      <c r="B385" s="2">
        <v>100</v>
      </c>
    </row>
    <row r="386" spans="1:2" x14ac:dyDescent="0.25">
      <c r="A386" s="8">
        <v>0</v>
      </c>
      <c r="B386" s="2">
        <v>100</v>
      </c>
    </row>
    <row r="387" spans="1:2" x14ac:dyDescent="0.25">
      <c r="A387" s="8">
        <v>0</v>
      </c>
      <c r="B387" s="2">
        <v>100</v>
      </c>
    </row>
    <row r="388" spans="1:2" x14ac:dyDescent="0.25">
      <c r="A388" s="8">
        <v>0</v>
      </c>
      <c r="B388" s="2">
        <v>100</v>
      </c>
    </row>
    <row r="389" spans="1:2" x14ac:dyDescent="0.25">
      <c r="A389" s="8">
        <v>0</v>
      </c>
      <c r="B389" s="2">
        <v>100</v>
      </c>
    </row>
    <row r="390" spans="1:2" x14ac:dyDescent="0.25">
      <c r="A390" s="8">
        <v>0</v>
      </c>
      <c r="B390" s="2">
        <v>100</v>
      </c>
    </row>
    <row r="391" spans="1:2" x14ac:dyDescent="0.25">
      <c r="A391" s="8">
        <v>0</v>
      </c>
      <c r="B391" s="2">
        <v>100</v>
      </c>
    </row>
    <row r="392" spans="1:2" x14ac:dyDescent="0.25">
      <c r="A392" s="8">
        <v>0</v>
      </c>
      <c r="B392" s="2">
        <v>100</v>
      </c>
    </row>
    <row r="393" spans="1:2" x14ac:dyDescent="0.25">
      <c r="A393" s="8">
        <v>0</v>
      </c>
      <c r="B393" s="2">
        <v>100</v>
      </c>
    </row>
    <row r="394" spans="1:2" x14ac:dyDescent="0.25">
      <c r="A394" s="8">
        <v>0</v>
      </c>
      <c r="B394" s="2">
        <v>100</v>
      </c>
    </row>
    <row r="395" spans="1:2" x14ac:dyDescent="0.25">
      <c r="A395" s="8">
        <v>0</v>
      </c>
      <c r="B395" s="2">
        <v>100</v>
      </c>
    </row>
    <row r="396" spans="1:2" x14ac:dyDescent="0.25">
      <c r="A396" s="8">
        <v>0</v>
      </c>
      <c r="B396" s="2">
        <v>100</v>
      </c>
    </row>
    <row r="397" spans="1:2" x14ac:dyDescent="0.25">
      <c r="A397" s="8">
        <v>0</v>
      </c>
      <c r="B397" s="2">
        <v>100</v>
      </c>
    </row>
    <row r="398" spans="1:2" x14ac:dyDescent="0.25">
      <c r="A398" s="8">
        <v>0</v>
      </c>
      <c r="B398" s="2">
        <v>100</v>
      </c>
    </row>
    <row r="399" spans="1:2" x14ac:dyDescent="0.25">
      <c r="A399" s="8">
        <v>0</v>
      </c>
      <c r="B399" s="2">
        <v>100</v>
      </c>
    </row>
    <row r="400" spans="1:2" x14ac:dyDescent="0.25">
      <c r="A400" s="8">
        <v>0</v>
      </c>
      <c r="B400" s="2">
        <v>100</v>
      </c>
    </row>
    <row r="401" spans="1:2" x14ac:dyDescent="0.25">
      <c r="A401" s="8">
        <v>0</v>
      </c>
      <c r="B401" s="2">
        <v>100</v>
      </c>
    </row>
    <row r="402" spans="1:2" x14ac:dyDescent="0.25">
      <c r="A402" s="8">
        <v>0</v>
      </c>
      <c r="B402" s="2">
        <v>100</v>
      </c>
    </row>
    <row r="403" spans="1:2" x14ac:dyDescent="0.25">
      <c r="A403" s="8">
        <v>0</v>
      </c>
      <c r="B403" s="2">
        <v>100</v>
      </c>
    </row>
    <row r="404" spans="1:2" x14ac:dyDescent="0.25">
      <c r="A404" s="8">
        <v>0</v>
      </c>
      <c r="B404" s="2">
        <v>100</v>
      </c>
    </row>
    <row r="405" spans="1:2" x14ac:dyDescent="0.25">
      <c r="A405" s="8">
        <v>0</v>
      </c>
      <c r="B405" s="2">
        <v>100</v>
      </c>
    </row>
    <row r="406" spans="1:2" x14ac:dyDescent="0.25">
      <c r="A406" s="8">
        <v>0</v>
      </c>
      <c r="B406" s="2">
        <v>100</v>
      </c>
    </row>
    <row r="407" spans="1:2" x14ac:dyDescent="0.25">
      <c r="A407" s="8">
        <v>0</v>
      </c>
      <c r="B407" s="2">
        <v>100</v>
      </c>
    </row>
    <row r="408" spans="1:2" x14ac:dyDescent="0.25">
      <c r="A408" s="8">
        <v>0</v>
      </c>
      <c r="B408" s="2">
        <v>100</v>
      </c>
    </row>
    <row r="409" spans="1:2" x14ac:dyDescent="0.25">
      <c r="A409" s="8">
        <v>0</v>
      </c>
      <c r="B409" s="2">
        <v>100</v>
      </c>
    </row>
    <row r="410" spans="1:2" x14ac:dyDescent="0.25">
      <c r="A410" s="8">
        <v>0</v>
      </c>
      <c r="B410" s="2">
        <v>100</v>
      </c>
    </row>
    <row r="411" spans="1:2" x14ac:dyDescent="0.25">
      <c r="A411" s="8">
        <v>0</v>
      </c>
      <c r="B411" s="2">
        <v>100</v>
      </c>
    </row>
    <row r="412" spans="1:2" x14ac:dyDescent="0.25">
      <c r="A412" s="8">
        <v>0</v>
      </c>
      <c r="B412" s="2">
        <v>100</v>
      </c>
    </row>
    <row r="413" spans="1:2" x14ac:dyDescent="0.25">
      <c r="A413" s="8">
        <v>0</v>
      </c>
      <c r="B413" s="2">
        <v>100</v>
      </c>
    </row>
    <row r="414" spans="1:2" x14ac:dyDescent="0.25">
      <c r="A414" s="8">
        <v>0</v>
      </c>
      <c r="B414" s="2">
        <v>100</v>
      </c>
    </row>
    <row r="415" spans="1:2" x14ac:dyDescent="0.25">
      <c r="A415" s="8">
        <v>0</v>
      </c>
      <c r="B415" s="2">
        <v>100</v>
      </c>
    </row>
    <row r="416" spans="1:2" x14ac:dyDescent="0.25">
      <c r="A416" s="8">
        <v>0</v>
      </c>
      <c r="B416" s="2">
        <v>100</v>
      </c>
    </row>
    <row r="417" spans="1:2" x14ac:dyDescent="0.25">
      <c r="A417" s="8">
        <v>0</v>
      </c>
      <c r="B417" s="2">
        <v>100</v>
      </c>
    </row>
    <row r="418" spans="1:2" x14ac:dyDescent="0.25">
      <c r="A418" s="8">
        <v>0</v>
      </c>
      <c r="B418" s="2">
        <v>100</v>
      </c>
    </row>
    <row r="419" spans="1:2" x14ac:dyDescent="0.25">
      <c r="A419" s="8">
        <v>0</v>
      </c>
      <c r="B419" s="2">
        <v>100</v>
      </c>
    </row>
    <row r="420" spans="1:2" x14ac:dyDescent="0.25">
      <c r="A420" s="8">
        <v>0</v>
      </c>
      <c r="B420" s="2">
        <v>100</v>
      </c>
    </row>
    <row r="421" spans="1:2" x14ac:dyDescent="0.25">
      <c r="A421" s="8">
        <v>0</v>
      </c>
      <c r="B421" s="2">
        <v>100</v>
      </c>
    </row>
    <row r="422" spans="1:2" x14ac:dyDescent="0.25">
      <c r="A422" s="8">
        <v>0</v>
      </c>
      <c r="B422" s="2">
        <v>100</v>
      </c>
    </row>
    <row r="423" spans="1:2" x14ac:dyDescent="0.25">
      <c r="A423" s="8">
        <v>0</v>
      </c>
      <c r="B423" s="2">
        <v>100</v>
      </c>
    </row>
    <row r="424" spans="1:2" x14ac:dyDescent="0.25">
      <c r="A424" s="8">
        <v>0</v>
      </c>
      <c r="B424" s="2">
        <v>100</v>
      </c>
    </row>
    <row r="425" spans="1:2" x14ac:dyDescent="0.25">
      <c r="A425" s="8">
        <v>0</v>
      </c>
      <c r="B425" s="2">
        <v>100</v>
      </c>
    </row>
    <row r="426" spans="1:2" x14ac:dyDescent="0.25">
      <c r="A426" s="8">
        <v>0</v>
      </c>
      <c r="B426" s="2">
        <v>100</v>
      </c>
    </row>
    <row r="427" spans="1:2" x14ac:dyDescent="0.25">
      <c r="A427" s="8">
        <v>0</v>
      </c>
      <c r="B427" s="2">
        <v>100</v>
      </c>
    </row>
    <row r="428" spans="1:2" x14ac:dyDescent="0.25">
      <c r="A428" s="8">
        <v>0</v>
      </c>
      <c r="B428" s="2">
        <v>100</v>
      </c>
    </row>
    <row r="429" spans="1:2" x14ac:dyDescent="0.25">
      <c r="A429" s="8">
        <v>0</v>
      </c>
      <c r="B429" s="2">
        <v>100</v>
      </c>
    </row>
    <row r="430" spans="1:2" x14ac:dyDescent="0.25">
      <c r="A430" s="8">
        <v>0</v>
      </c>
      <c r="B430" s="2">
        <v>100</v>
      </c>
    </row>
    <row r="431" spans="1:2" x14ac:dyDescent="0.25">
      <c r="A431" s="8">
        <v>0</v>
      </c>
      <c r="B431" s="2">
        <v>100</v>
      </c>
    </row>
    <row r="432" spans="1:2" x14ac:dyDescent="0.25">
      <c r="A432" s="8">
        <v>0</v>
      </c>
      <c r="B432" s="2">
        <v>100</v>
      </c>
    </row>
    <row r="433" spans="1:2" x14ac:dyDescent="0.25">
      <c r="A433" s="8">
        <v>0</v>
      </c>
      <c r="B433" s="2">
        <v>100</v>
      </c>
    </row>
    <row r="434" spans="1:2" x14ac:dyDescent="0.25">
      <c r="A434" s="8">
        <v>0</v>
      </c>
      <c r="B434" s="2">
        <v>100</v>
      </c>
    </row>
    <row r="435" spans="1:2" x14ac:dyDescent="0.25">
      <c r="A435" s="8">
        <v>0</v>
      </c>
      <c r="B435" s="2">
        <v>100</v>
      </c>
    </row>
    <row r="436" spans="1:2" x14ac:dyDescent="0.25">
      <c r="A436" s="8">
        <v>0</v>
      </c>
      <c r="B436" s="2">
        <v>100</v>
      </c>
    </row>
    <row r="437" spans="1:2" x14ac:dyDescent="0.25">
      <c r="A437" s="8">
        <v>0</v>
      </c>
      <c r="B437" s="2">
        <v>100</v>
      </c>
    </row>
    <row r="438" spans="1:2" x14ac:dyDescent="0.25">
      <c r="A438" s="8">
        <v>0</v>
      </c>
      <c r="B438" s="2">
        <v>100</v>
      </c>
    </row>
    <row r="439" spans="1:2" x14ac:dyDescent="0.25">
      <c r="A439" s="8">
        <v>0</v>
      </c>
      <c r="B439" s="2">
        <v>100</v>
      </c>
    </row>
    <row r="440" spans="1:2" x14ac:dyDescent="0.25">
      <c r="A440" s="8">
        <v>0</v>
      </c>
      <c r="B440" s="2">
        <v>100</v>
      </c>
    </row>
    <row r="441" spans="1:2" x14ac:dyDescent="0.25">
      <c r="A441" s="8">
        <v>0</v>
      </c>
      <c r="B441" s="2">
        <v>100</v>
      </c>
    </row>
    <row r="442" spans="1:2" x14ac:dyDescent="0.25">
      <c r="A442" s="8">
        <v>0</v>
      </c>
      <c r="B442" s="2">
        <v>100</v>
      </c>
    </row>
    <row r="443" spans="1:2" x14ac:dyDescent="0.25">
      <c r="A443" s="8">
        <v>0</v>
      </c>
      <c r="B443" s="2">
        <v>100</v>
      </c>
    </row>
    <row r="444" spans="1:2" x14ac:dyDescent="0.25">
      <c r="A444" s="8">
        <v>0</v>
      </c>
      <c r="B444" s="2">
        <v>100</v>
      </c>
    </row>
    <row r="445" spans="1:2" x14ac:dyDescent="0.25">
      <c r="A445" s="8">
        <v>0</v>
      </c>
      <c r="B445" s="2">
        <v>100</v>
      </c>
    </row>
    <row r="446" spans="1:2" x14ac:dyDescent="0.25">
      <c r="A446" s="8">
        <v>0</v>
      </c>
      <c r="B446" s="2">
        <v>100</v>
      </c>
    </row>
    <row r="447" spans="1:2" x14ac:dyDescent="0.25">
      <c r="A447" s="8">
        <v>0</v>
      </c>
      <c r="B447" s="2">
        <v>100</v>
      </c>
    </row>
    <row r="448" spans="1:2" x14ac:dyDescent="0.25">
      <c r="A448" s="8">
        <v>0</v>
      </c>
      <c r="B448" s="2">
        <v>100</v>
      </c>
    </row>
    <row r="449" spans="1:2" x14ac:dyDescent="0.25">
      <c r="A449" s="8">
        <v>0</v>
      </c>
      <c r="B449" s="2">
        <v>100</v>
      </c>
    </row>
    <row r="450" spans="1:2" x14ac:dyDescent="0.25">
      <c r="A450" s="8">
        <v>0</v>
      </c>
      <c r="B450" s="2">
        <v>100</v>
      </c>
    </row>
    <row r="451" spans="1:2" x14ac:dyDescent="0.25">
      <c r="A451" s="8">
        <v>0</v>
      </c>
      <c r="B451" s="2">
        <v>100</v>
      </c>
    </row>
    <row r="452" spans="1:2" x14ac:dyDescent="0.25">
      <c r="A452" s="8">
        <v>0</v>
      </c>
      <c r="B452" s="2">
        <v>100</v>
      </c>
    </row>
    <row r="453" spans="1:2" x14ac:dyDescent="0.25">
      <c r="A453" s="8">
        <v>0</v>
      </c>
      <c r="B453" s="2">
        <v>100</v>
      </c>
    </row>
    <row r="454" spans="1:2" x14ac:dyDescent="0.25">
      <c r="A454" s="8">
        <v>0</v>
      </c>
      <c r="B454" s="2">
        <v>100</v>
      </c>
    </row>
    <row r="455" spans="1:2" x14ac:dyDescent="0.25">
      <c r="A455" s="8">
        <v>0</v>
      </c>
      <c r="B455" s="2">
        <v>100</v>
      </c>
    </row>
    <row r="456" spans="1:2" x14ac:dyDescent="0.25">
      <c r="A456" s="8">
        <v>0</v>
      </c>
      <c r="B456" s="2">
        <v>100</v>
      </c>
    </row>
    <row r="457" spans="1:2" x14ac:dyDescent="0.25">
      <c r="A457" s="8">
        <v>0</v>
      </c>
      <c r="B457" s="2">
        <v>100</v>
      </c>
    </row>
    <row r="458" spans="1:2" x14ac:dyDescent="0.25">
      <c r="A458" s="8">
        <v>0</v>
      </c>
      <c r="B458" s="2">
        <v>100</v>
      </c>
    </row>
    <row r="459" spans="1:2" x14ac:dyDescent="0.25">
      <c r="A459" s="8">
        <v>0</v>
      </c>
      <c r="B459" s="2">
        <v>100</v>
      </c>
    </row>
    <row r="460" spans="1:2" x14ac:dyDescent="0.25">
      <c r="A460" s="8">
        <v>0</v>
      </c>
      <c r="B460" s="2">
        <v>100</v>
      </c>
    </row>
    <row r="461" spans="1:2" x14ac:dyDescent="0.25">
      <c r="A461" s="8">
        <v>0</v>
      </c>
      <c r="B461" s="2">
        <v>100</v>
      </c>
    </row>
    <row r="462" spans="1:2" x14ac:dyDescent="0.25">
      <c r="A462" s="8">
        <v>0</v>
      </c>
      <c r="B462" s="2">
        <v>100</v>
      </c>
    </row>
    <row r="463" spans="1:2" x14ac:dyDescent="0.25">
      <c r="A463" s="8">
        <v>0</v>
      </c>
      <c r="B463" s="2">
        <v>100</v>
      </c>
    </row>
    <row r="464" spans="1:2" x14ac:dyDescent="0.25">
      <c r="A464" s="8">
        <v>0</v>
      </c>
      <c r="B464" s="2">
        <v>100</v>
      </c>
    </row>
    <row r="465" spans="1:2" x14ac:dyDescent="0.25">
      <c r="A465" s="8">
        <v>0</v>
      </c>
      <c r="B465" s="2">
        <v>100</v>
      </c>
    </row>
    <row r="466" spans="1:2" x14ac:dyDescent="0.25">
      <c r="A466" s="8">
        <v>0</v>
      </c>
      <c r="B466" s="2">
        <v>100</v>
      </c>
    </row>
    <row r="467" spans="1:2" x14ac:dyDescent="0.25">
      <c r="A467" s="8">
        <v>0</v>
      </c>
      <c r="B467" s="2">
        <v>100</v>
      </c>
    </row>
    <row r="468" spans="1:2" x14ac:dyDescent="0.25">
      <c r="A468" s="8">
        <v>0</v>
      </c>
      <c r="B468" s="2">
        <v>100</v>
      </c>
    </row>
    <row r="469" spans="1:2" x14ac:dyDescent="0.25">
      <c r="A469" s="8">
        <v>0</v>
      </c>
      <c r="B469" s="2">
        <v>100</v>
      </c>
    </row>
    <row r="470" spans="1:2" x14ac:dyDescent="0.25">
      <c r="A470" s="8">
        <v>0</v>
      </c>
      <c r="B470" s="2">
        <v>100</v>
      </c>
    </row>
    <row r="471" spans="1:2" x14ac:dyDescent="0.25">
      <c r="A471" s="8">
        <v>0</v>
      </c>
      <c r="B471" s="2">
        <v>100</v>
      </c>
    </row>
    <row r="472" spans="1:2" x14ac:dyDescent="0.25">
      <c r="A472" s="8">
        <v>0</v>
      </c>
      <c r="B472" s="2">
        <v>100</v>
      </c>
    </row>
    <row r="473" spans="1:2" x14ac:dyDescent="0.25">
      <c r="A473" s="8">
        <v>0</v>
      </c>
      <c r="B473" s="2">
        <v>100</v>
      </c>
    </row>
    <row r="474" spans="1:2" x14ac:dyDescent="0.25">
      <c r="A474" s="8">
        <v>0</v>
      </c>
      <c r="B474" s="2">
        <v>100</v>
      </c>
    </row>
    <row r="475" spans="1:2" x14ac:dyDescent="0.25">
      <c r="A475" s="8">
        <v>0</v>
      </c>
      <c r="B475" s="2">
        <v>100</v>
      </c>
    </row>
    <row r="476" spans="1:2" x14ac:dyDescent="0.25">
      <c r="A476" s="8">
        <v>0</v>
      </c>
      <c r="B476" s="2">
        <v>100</v>
      </c>
    </row>
    <row r="477" spans="1:2" x14ac:dyDescent="0.25">
      <c r="A477" s="8">
        <v>0</v>
      </c>
      <c r="B477" s="2">
        <v>100</v>
      </c>
    </row>
    <row r="478" spans="1:2" x14ac:dyDescent="0.25">
      <c r="A478" s="8">
        <v>0</v>
      </c>
      <c r="B478" s="2">
        <v>100</v>
      </c>
    </row>
    <row r="479" spans="1:2" x14ac:dyDescent="0.25">
      <c r="A479" s="8">
        <v>0</v>
      </c>
      <c r="B479" s="2">
        <v>100</v>
      </c>
    </row>
    <row r="480" spans="1:2" x14ac:dyDescent="0.25">
      <c r="A480" s="8">
        <v>0</v>
      </c>
      <c r="B480" s="2">
        <v>100</v>
      </c>
    </row>
    <row r="481" spans="1:2" x14ac:dyDescent="0.25">
      <c r="A481" s="8">
        <v>0</v>
      </c>
      <c r="B481" s="2">
        <v>100</v>
      </c>
    </row>
    <row r="482" spans="1:2" x14ac:dyDescent="0.25">
      <c r="A482" s="8">
        <v>0</v>
      </c>
      <c r="B482" s="2">
        <v>100</v>
      </c>
    </row>
    <row r="483" spans="1:2" x14ac:dyDescent="0.25">
      <c r="A483" s="8">
        <v>0</v>
      </c>
      <c r="B483" s="2">
        <v>100</v>
      </c>
    </row>
    <row r="484" spans="1:2" x14ac:dyDescent="0.25">
      <c r="A484" s="8">
        <v>0</v>
      </c>
      <c r="B484" s="2">
        <v>100</v>
      </c>
    </row>
    <row r="485" spans="1:2" x14ac:dyDescent="0.25">
      <c r="A485" s="8">
        <v>0</v>
      </c>
      <c r="B485" s="2">
        <v>100</v>
      </c>
    </row>
    <row r="486" spans="1:2" x14ac:dyDescent="0.25">
      <c r="A486" s="8">
        <v>0</v>
      </c>
      <c r="B486" s="2">
        <v>100</v>
      </c>
    </row>
    <row r="487" spans="1:2" x14ac:dyDescent="0.25">
      <c r="A487" s="8">
        <v>0</v>
      </c>
      <c r="B487" s="2">
        <v>100</v>
      </c>
    </row>
    <row r="488" spans="1:2" x14ac:dyDescent="0.25">
      <c r="A488" s="8">
        <v>0</v>
      </c>
      <c r="B488" s="2">
        <v>100</v>
      </c>
    </row>
    <row r="489" spans="1:2" x14ac:dyDescent="0.25">
      <c r="A489" s="8">
        <v>0</v>
      </c>
      <c r="B489" s="2">
        <v>100</v>
      </c>
    </row>
    <row r="490" spans="1:2" x14ac:dyDescent="0.25">
      <c r="A490" s="8">
        <v>0</v>
      </c>
      <c r="B490" s="2">
        <v>100</v>
      </c>
    </row>
    <row r="491" spans="1:2" x14ac:dyDescent="0.25">
      <c r="A491" s="8">
        <v>0</v>
      </c>
      <c r="B491" s="2">
        <v>100</v>
      </c>
    </row>
    <row r="492" spans="1:2" x14ac:dyDescent="0.25">
      <c r="A492" s="8">
        <v>0</v>
      </c>
      <c r="B492" s="2">
        <v>100</v>
      </c>
    </row>
    <row r="493" spans="1:2" x14ac:dyDescent="0.25">
      <c r="A493" s="8">
        <v>0</v>
      </c>
      <c r="B493" s="2">
        <v>100</v>
      </c>
    </row>
    <row r="494" spans="1:2" x14ac:dyDescent="0.25">
      <c r="A494" s="8">
        <v>0</v>
      </c>
      <c r="B494" s="2">
        <v>100</v>
      </c>
    </row>
    <row r="495" spans="1:2" x14ac:dyDescent="0.25">
      <c r="A495" s="8">
        <v>0</v>
      </c>
      <c r="B495" s="2">
        <v>100</v>
      </c>
    </row>
    <row r="496" spans="1:2" x14ac:dyDescent="0.25">
      <c r="A496" s="8">
        <v>0</v>
      </c>
      <c r="B496" s="2">
        <v>100</v>
      </c>
    </row>
    <row r="497" spans="1:2" x14ac:dyDescent="0.25">
      <c r="A497" s="8">
        <v>0</v>
      </c>
      <c r="B497" s="2">
        <v>100</v>
      </c>
    </row>
    <row r="498" spans="1:2" x14ac:dyDescent="0.25">
      <c r="A498" s="8">
        <v>0</v>
      </c>
      <c r="B498" s="2">
        <v>100</v>
      </c>
    </row>
    <row r="499" spans="1:2" x14ac:dyDescent="0.25">
      <c r="A499" s="8">
        <v>0</v>
      </c>
      <c r="B499" s="2">
        <v>100</v>
      </c>
    </row>
    <row r="500" spans="1:2" x14ac:dyDescent="0.25">
      <c r="A500" s="8">
        <v>0</v>
      </c>
      <c r="B500" s="2">
        <v>100</v>
      </c>
    </row>
    <row r="501" spans="1:2" x14ac:dyDescent="0.25">
      <c r="A501" s="8">
        <v>0</v>
      </c>
      <c r="B501" s="2">
        <v>100</v>
      </c>
    </row>
    <row r="502" spans="1:2" x14ac:dyDescent="0.25">
      <c r="A502" s="8">
        <v>0</v>
      </c>
      <c r="B502" s="2">
        <v>100</v>
      </c>
    </row>
    <row r="503" spans="1:2" x14ac:dyDescent="0.25">
      <c r="A503" s="8">
        <v>0</v>
      </c>
      <c r="B503" s="2">
        <v>100</v>
      </c>
    </row>
    <row r="504" spans="1:2" x14ac:dyDescent="0.25">
      <c r="A504" s="8">
        <v>0</v>
      </c>
      <c r="B504" s="2">
        <v>100</v>
      </c>
    </row>
    <row r="505" spans="1:2" x14ac:dyDescent="0.25">
      <c r="A505" s="8">
        <v>0</v>
      </c>
      <c r="B505" s="2">
        <v>100</v>
      </c>
    </row>
    <row r="506" spans="1:2" x14ac:dyDescent="0.25">
      <c r="A506" s="8">
        <v>0</v>
      </c>
      <c r="B506" s="2">
        <v>100</v>
      </c>
    </row>
    <row r="507" spans="1:2" x14ac:dyDescent="0.25">
      <c r="A507" s="8">
        <v>0</v>
      </c>
      <c r="B507" s="2">
        <v>100</v>
      </c>
    </row>
    <row r="508" spans="1:2" x14ac:dyDescent="0.25">
      <c r="A508" s="8">
        <v>0</v>
      </c>
      <c r="B508" s="2">
        <v>100</v>
      </c>
    </row>
    <row r="509" spans="1:2" x14ac:dyDescent="0.25">
      <c r="A509" s="8">
        <v>0</v>
      </c>
      <c r="B509" s="2">
        <v>100</v>
      </c>
    </row>
    <row r="510" spans="1:2" x14ac:dyDescent="0.25">
      <c r="A510" s="8">
        <v>0</v>
      </c>
      <c r="B510" s="2">
        <v>100</v>
      </c>
    </row>
    <row r="511" spans="1:2" x14ac:dyDescent="0.25">
      <c r="A511" s="8">
        <v>0</v>
      </c>
      <c r="B511" s="2">
        <v>100</v>
      </c>
    </row>
    <row r="512" spans="1:2" x14ac:dyDescent="0.25">
      <c r="A512" s="8">
        <v>0</v>
      </c>
      <c r="B512" s="2">
        <v>100</v>
      </c>
    </row>
    <row r="513" spans="1:2" x14ac:dyDescent="0.25">
      <c r="A513" s="8">
        <v>0</v>
      </c>
      <c r="B513" s="2">
        <v>100</v>
      </c>
    </row>
    <row r="514" spans="1:2" x14ac:dyDescent="0.25">
      <c r="A514" s="8">
        <v>0</v>
      </c>
      <c r="B514" s="2">
        <v>100</v>
      </c>
    </row>
    <row r="515" spans="1:2" x14ac:dyDescent="0.25">
      <c r="A515" s="8">
        <v>0</v>
      </c>
      <c r="B515" s="2">
        <v>100</v>
      </c>
    </row>
    <row r="516" spans="1:2" x14ac:dyDescent="0.25">
      <c r="A516" s="8">
        <v>0</v>
      </c>
      <c r="B516" s="2">
        <v>100</v>
      </c>
    </row>
    <row r="517" spans="1:2" x14ac:dyDescent="0.25">
      <c r="A517" s="8">
        <v>0</v>
      </c>
      <c r="B517" s="2">
        <v>100</v>
      </c>
    </row>
    <row r="518" spans="1:2" x14ac:dyDescent="0.25">
      <c r="A518" s="8">
        <v>0</v>
      </c>
      <c r="B518" s="2">
        <v>100</v>
      </c>
    </row>
    <row r="519" spans="1:2" x14ac:dyDescent="0.25">
      <c r="A519" s="8">
        <v>0</v>
      </c>
      <c r="B519" s="2">
        <v>100</v>
      </c>
    </row>
    <row r="520" spans="1:2" x14ac:dyDescent="0.25">
      <c r="A520" s="8">
        <v>0</v>
      </c>
      <c r="B520" s="2">
        <v>100</v>
      </c>
    </row>
    <row r="521" spans="1:2" x14ac:dyDescent="0.25">
      <c r="A521" s="8">
        <v>0</v>
      </c>
      <c r="B521" s="2">
        <v>100</v>
      </c>
    </row>
    <row r="522" spans="1:2" x14ac:dyDescent="0.25">
      <c r="A522" s="8">
        <v>0</v>
      </c>
      <c r="B522" s="2">
        <v>100</v>
      </c>
    </row>
    <row r="523" spans="1:2" x14ac:dyDescent="0.25">
      <c r="A523" s="8">
        <v>0</v>
      </c>
      <c r="B523" s="2">
        <v>100</v>
      </c>
    </row>
    <row r="524" spans="1:2" x14ac:dyDescent="0.25">
      <c r="A524" s="8">
        <v>0</v>
      </c>
      <c r="B524" s="2">
        <v>100</v>
      </c>
    </row>
    <row r="525" spans="1:2" x14ac:dyDescent="0.25">
      <c r="A525" s="8">
        <v>0</v>
      </c>
      <c r="B525" s="2">
        <v>100</v>
      </c>
    </row>
    <row r="526" spans="1:2" x14ac:dyDescent="0.25">
      <c r="A526" s="8">
        <v>0</v>
      </c>
      <c r="B526" s="2">
        <v>100</v>
      </c>
    </row>
    <row r="527" spans="1:2" x14ac:dyDescent="0.25">
      <c r="A527" s="8">
        <v>0</v>
      </c>
      <c r="B527" s="2">
        <v>100</v>
      </c>
    </row>
    <row r="528" spans="1:2" x14ac:dyDescent="0.25">
      <c r="A528" s="8">
        <v>0</v>
      </c>
      <c r="B528" s="2">
        <v>100</v>
      </c>
    </row>
    <row r="529" spans="1:2" x14ac:dyDescent="0.25">
      <c r="A529" s="8">
        <v>0</v>
      </c>
      <c r="B529" s="2">
        <v>100</v>
      </c>
    </row>
    <row r="530" spans="1:2" x14ac:dyDescent="0.25">
      <c r="A530" s="8">
        <v>0</v>
      </c>
      <c r="B530" s="2">
        <v>100</v>
      </c>
    </row>
    <row r="531" spans="1:2" x14ac:dyDescent="0.25">
      <c r="A531" s="8">
        <v>0</v>
      </c>
      <c r="B531" s="2">
        <v>100</v>
      </c>
    </row>
    <row r="532" spans="1:2" x14ac:dyDescent="0.25">
      <c r="A532" s="8">
        <v>0</v>
      </c>
      <c r="B532" s="2">
        <v>100</v>
      </c>
    </row>
    <row r="533" spans="1:2" x14ac:dyDescent="0.25">
      <c r="A533" s="8">
        <v>0</v>
      </c>
      <c r="B533" s="2">
        <v>100</v>
      </c>
    </row>
    <row r="534" spans="1:2" x14ac:dyDescent="0.25">
      <c r="A534" s="8">
        <v>0</v>
      </c>
      <c r="B534" s="2">
        <v>100</v>
      </c>
    </row>
    <row r="535" spans="1:2" x14ac:dyDescent="0.25">
      <c r="A535" s="8">
        <v>0</v>
      </c>
      <c r="B535" s="2">
        <v>100</v>
      </c>
    </row>
    <row r="536" spans="1:2" x14ac:dyDescent="0.25">
      <c r="A536" s="8">
        <v>0</v>
      </c>
      <c r="B536" s="2">
        <v>100</v>
      </c>
    </row>
    <row r="537" spans="1:2" x14ac:dyDescent="0.25">
      <c r="A537" s="8">
        <v>0</v>
      </c>
      <c r="B537" s="2">
        <v>100</v>
      </c>
    </row>
    <row r="538" spans="1:2" x14ac:dyDescent="0.25">
      <c r="A538" s="8">
        <v>0</v>
      </c>
      <c r="B538" s="2">
        <v>100</v>
      </c>
    </row>
    <row r="539" spans="1:2" x14ac:dyDescent="0.25">
      <c r="A539" s="8">
        <v>0</v>
      </c>
      <c r="B539" s="2">
        <v>100</v>
      </c>
    </row>
    <row r="540" spans="1:2" x14ac:dyDescent="0.25">
      <c r="A540" s="8">
        <v>0</v>
      </c>
      <c r="B540" s="2">
        <v>100</v>
      </c>
    </row>
    <row r="541" spans="1:2" x14ac:dyDescent="0.25">
      <c r="A541" s="8">
        <v>0</v>
      </c>
      <c r="B541" s="2">
        <v>100</v>
      </c>
    </row>
    <row r="542" spans="1:2" x14ac:dyDescent="0.25">
      <c r="A542" s="8">
        <v>0</v>
      </c>
      <c r="B542" s="2">
        <v>100</v>
      </c>
    </row>
    <row r="543" spans="1:2" x14ac:dyDescent="0.25">
      <c r="A543" s="8">
        <v>0</v>
      </c>
      <c r="B543" s="2">
        <v>100</v>
      </c>
    </row>
    <row r="544" spans="1:2" x14ac:dyDescent="0.25">
      <c r="A544" s="8">
        <v>0</v>
      </c>
      <c r="B544" s="2">
        <v>100</v>
      </c>
    </row>
    <row r="545" spans="1:2" x14ac:dyDescent="0.25">
      <c r="A545" s="8">
        <v>0</v>
      </c>
      <c r="B545" s="2">
        <v>100</v>
      </c>
    </row>
    <row r="546" spans="1:2" x14ac:dyDescent="0.25">
      <c r="A546" s="8">
        <v>0</v>
      </c>
      <c r="B546" s="2">
        <v>100</v>
      </c>
    </row>
    <row r="547" spans="1:2" x14ac:dyDescent="0.25">
      <c r="A547" s="8">
        <v>0</v>
      </c>
      <c r="B547" s="2">
        <v>100</v>
      </c>
    </row>
    <row r="548" spans="1:2" x14ac:dyDescent="0.25">
      <c r="A548" s="8">
        <v>0</v>
      </c>
      <c r="B548" s="2">
        <v>100</v>
      </c>
    </row>
    <row r="549" spans="1:2" x14ac:dyDescent="0.25">
      <c r="A549" s="8">
        <v>0</v>
      </c>
      <c r="B549" s="2">
        <v>100</v>
      </c>
    </row>
    <row r="550" spans="1:2" x14ac:dyDescent="0.25">
      <c r="A550" s="8">
        <v>0</v>
      </c>
      <c r="B550" s="2">
        <v>100</v>
      </c>
    </row>
    <row r="551" spans="1:2" x14ac:dyDescent="0.25">
      <c r="A551" s="8">
        <v>0</v>
      </c>
      <c r="B551" s="2">
        <v>100</v>
      </c>
    </row>
    <row r="552" spans="1:2" x14ac:dyDescent="0.25">
      <c r="A552" s="8">
        <v>0</v>
      </c>
      <c r="B552" s="2">
        <v>100</v>
      </c>
    </row>
    <row r="553" spans="1:2" x14ac:dyDescent="0.25">
      <c r="A553" s="8">
        <v>0</v>
      </c>
      <c r="B553" s="2">
        <v>100</v>
      </c>
    </row>
    <row r="554" spans="1:2" x14ac:dyDescent="0.25">
      <c r="A554" s="8">
        <v>0</v>
      </c>
      <c r="B554" s="2">
        <v>100</v>
      </c>
    </row>
    <row r="555" spans="1:2" x14ac:dyDescent="0.25">
      <c r="A555" s="8">
        <v>0</v>
      </c>
      <c r="B555" s="2">
        <v>100</v>
      </c>
    </row>
    <row r="556" spans="1:2" x14ac:dyDescent="0.25">
      <c r="A556" s="8">
        <v>0</v>
      </c>
      <c r="B556" s="2">
        <v>100</v>
      </c>
    </row>
    <row r="557" spans="1:2" x14ac:dyDescent="0.25">
      <c r="A557" s="8">
        <v>0</v>
      </c>
      <c r="B557" s="2">
        <v>100</v>
      </c>
    </row>
    <row r="558" spans="1:2" x14ac:dyDescent="0.25">
      <c r="A558" s="8">
        <v>0</v>
      </c>
      <c r="B558" s="2">
        <v>100</v>
      </c>
    </row>
    <row r="559" spans="1:2" x14ac:dyDescent="0.25">
      <c r="A559" s="8">
        <v>0</v>
      </c>
      <c r="B559" s="2">
        <v>100</v>
      </c>
    </row>
    <row r="560" spans="1:2" x14ac:dyDescent="0.25">
      <c r="A560" s="8">
        <v>0</v>
      </c>
      <c r="B560" s="2">
        <v>100</v>
      </c>
    </row>
    <row r="561" spans="1:2" x14ac:dyDescent="0.25">
      <c r="A561" s="8">
        <v>0</v>
      </c>
      <c r="B561" s="2">
        <v>100</v>
      </c>
    </row>
    <row r="562" spans="1:2" x14ac:dyDescent="0.25">
      <c r="A562" s="8">
        <v>0</v>
      </c>
      <c r="B562" s="2">
        <v>100</v>
      </c>
    </row>
    <row r="563" spans="1:2" x14ac:dyDescent="0.25">
      <c r="A563" s="8">
        <v>0</v>
      </c>
      <c r="B563" s="2">
        <v>100</v>
      </c>
    </row>
    <row r="564" spans="1:2" x14ac:dyDescent="0.25">
      <c r="A564" s="8">
        <v>0</v>
      </c>
      <c r="B564" s="2">
        <v>100</v>
      </c>
    </row>
    <row r="565" spans="1:2" x14ac:dyDescent="0.25">
      <c r="A565" s="8">
        <v>0</v>
      </c>
      <c r="B565" s="2">
        <v>100</v>
      </c>
    </row>
    <row r="566" spans="1:2" x14ac:dyDescent="0.25">
      <c r="A566" s="8">
        <v>0</v>
      </c>
      <c r="B566" s="2">
        <v>100</v>
      </c>
    </row>
    <row r="567" spans="1:2" x14ac:dyDescent="0.25">
      <c r="A567" s="8">
        <v>0</v>
      </c>
      <c r="B567" s="2">
        <v>100</v>
      </c>
    </row>
    <row r="568" spans="1:2" x14ac:dyDescent="0.25">
      <c r="A568" s="8">
        <v>0</v>
      </c>
      <c r="B568" s="2">
        <v>100</v>
      </c>
    </row>
    <row r="569" spans="1:2" x14ac:dyDescent="0.25">
      <c r="A569" s="8">
        <v>0</v>
      </c>
      <c r="B569" s="2">
        <v>100</v>
      </c>
    </row>
    <row r="570" spans="1:2" x14ac:dyDescent="0.25">
      <c r="A570" s="8">
        <v>0</v>
      </c>
      <c r="B570" s="2">
        <v>100</v>
      </c>
    </row>
    <row r="571" spans="1:2" x14ac:dyDescent="0.25">
      <c r="A571" s="8">
        <v>0</v>
      </c>
      <c r="B571" s="2">
        <v>100</v>
      </c>
    </row>
    <row r="572" spans="1:2" x14ac:dyDescent="0.25">
      <c r="A572" s="8">
        <v>0</v>
      </c>
      <c r="B572" s="2">
        <v>100</v>
      </c>
    </row>
    <row r="573" spans="1:2" x14ac:dyDescent="0.25">
      <c r="A573" s="8">
        <v>0</v>
      </c>
      <c r="B573" s="2">
        <v>100</v>
      </c>
    </row>
    <row r="574" spans="1:2" x14ac:dyDescent="0.25">
      <c r="A574" s="8">
        <v>0</v>
      </c>
      <c r="B574" s="2">
        <v>100</v>
      </c>
    </row>
    <row r="575" spans="1:2" x14ac:dyDescent="0.25">
      <c r="A575" s="8">
        <v>0</v>
      </c>
      <c r="B575" s="2">
        <v>100</v>
      </c>
    </row>
    <row r="576" spans="1:2" x14ac:dyDescent="0.25">
      <c r="A576" s="8">
        <v>0</v>
      </c>
      <c r="B576" s="2">
        <v>100</v>
      </c>
    </row>
    <row r="577" spans="1:2" x14ac:dyDescent="0.25">
      <c r="A577" s="8">
        <v>0</v>
      </c>
      <c r="B577" s="2">
        <v>100</v>
      </c>
    </row>
    <row r="578" spans="1:2" x14ac:dyDescent="0.25">
      <c r="A578" s="8">
        <v>0</v>
      </c>
      <c r="B578" s="2">
        <v>100</v>
      </c>
    </row>
    <row r="579" spans="1:2" x14ac:dyDescent="0.25">
      <c r="A579" s="8">
        <v>0</v>
      </c>
      <c r="B579" s="2">
        <v>100</v>
      </c>
    </row>
    <row r="580" spans="1:2" x14ac:dyDescent="0.25">
      <c r="A580" s="8">
        <v>0</v>
      </c>
      <c r="B580" s="2">
        <v>100</v>
      </c>
    </row>
    <row r="581" spans="1:2" x14ac:dyDescent="0.25">
      <c r="A581" s="8">
        <v>0</v>
      </c>
      <c r="B581" s="2">
        <v>100</v>
      </c>
    </row>
    <row r="582" spans="1:2" x14ac:dyDescent="0.25">
      <c r="A582" s="8">
        <v>0</v>
      </c>
      <c r="B582" s="2">
        <v>100</v>
      </c>
    </row>
    <row r="583" spans="1:2" x14ac:dyDescent="0.25">
      <c r="A583" s="8">
        <v>0</v>
      </c>
      <c r="B583" s="2">
        <v>100</v>
      </c>
    </row>
    <row r="584" spans="1:2" x14ac:dyDescent="0.25">
      <c r="A584" s="8">
        <v>0</v>
      </c>
      <c r="B584" s="2">
        <v>100</v>
      </c>
    </row>
    <row r="585" spans="1:2" x14ac:dyDescent="0.25">
      <c r="A585" s="8">
        <v>0</v>
      </c>
      <c r="B585" s="2">
        <v>100</v>
      </c>
    </row>
    <row r="586" spans="1:2" x14ac:dyDescent="0.25">
      <c r="A586" s="8">
        <v>0</v>
      </c>
      <c r="B586" s="2">
        <v>100</v>
      </c>
    </row>
    <row r="587" spans="1:2" x14ac:dyDescent="0.25">
      <c r="A587" s="8">
        <v>0</v>
      </c>
      <c r="B587" s="2">
        <v>100</v>
      </c>
    </row>
    <row r="588" spans="1:2" x14ac:dyDescent="0.25">
      <c r="A588" s="8">
        <v>0</v>
      </c>
      <c r="B588" s="2">
        <v>100</v>
      </c>
    </row>
    <row r="589" spans="1:2" x14ac:dyDescent="0.25">
      <c r="A589" s="8">
        <v>0</v>
      </c>
      <c r="B589" s="2">
        <v>100</v>
      </c>
    </row>
    <row r="590" spans="1:2" x14ac:dyDescent="0.25">
      <c r="A590" s="8">
        <v>0</v>
      </c>
      <c r="B590" s="2">
        <v>100</v>
      </c>
    </row>
    <row r="591" spans="1:2" x14ac:dyDescent="0.25">
      <c r="A591" s="8">
        <v>0</v>
      </c>
      <c r="B591" s="2">
        <v>100</v>
      </c>
    </row>
    <row r="592" spans="1:2" x14ac:dyDescent="0.25">
      <c r="A592" s="8">
        <v>0</v>
      </c>
      <c r="B592" s="2">
        <v>100</v>
      </c>
    </row>
    <row r="593" spans="1:2" x14ac:dyDescent="0.25">
      <c r="A593" s="8">
        <v>0</v>
      </c>
      <c r="B593" s="2">
        <v>100</v>
      </c>
    </row>
    <row r="594" spans="1:2" x14ac:dyDescent="0.25">
      <c r="A594" s="8">
        <v>0</v>
      </c>
      <c r="B594" s="2">
        <v>100</v>
      </c>
    </row>
    <row r="595" spans="1:2" x14ac:dyDescent="0.25">
      <c r="A595" s="8">
        <v>0</v>
      </c>
      <c r="B595" s="2">
        <v>100</v>
      </c>
    </row>
    <row r="596" spans="1:2" x14ac:dyDescent="0.25">
      <c r="A596" s="8">
        <v>0</v>
      </c>
      <c r="B596" s="2">
        <v>100</v>
      </c>
    </row>
    <row r="597" spans="1:2" x14ac:dyDescent="0.25">
      <c r="A597" s="8">
        <v>0</v>
      </c>
      <c r="B597" s="2">
        <v>100</v>
      </c>
    </row>
    <row r="598" spans="1:2" x14ac:dyDescent="0.25">
      <c r="A598" s="8">
        <v>0</v>
      </c>
      <c r="B598" s="2">
        <v>100</v>
      </c>
    </row>
    <row r="599" spans="1:2" x14ac:dyDescent="0.25">
      <c r="A599" s="8">
        <v>0</v>
      </c>
      <c r="B599" s="2">
        <v>100</v>
      </c>
    </row>
    <row r="600" spans="1:2" x14ac:dyDescent="0.25">
      <c r="A600" s="8">
        <v>0</v>
      </c>
      <c r="B600" s="2">
        <v>100</v>
      </c>
    </row>
    <row r="601" spans="1:2" x14ac:dyDescent="0.25">
      <c r="A601" s="8">
        <v>0</v>
      </c>
      <c r="B601" s="2">
        <v>100</v>
      </c>
    </row>
    <row r="602" spans="1:2" x14ac:dyDescent="0.25">
      <c r="A602" s="8">
        <v>0</v>
      </c>
      <c r="B602" s="2">
        <v>100</v>
      </c>
    </row>
    <row r="603" spans="1:2" x14ac:dyDescent="0.25">
      <c r="A603" s="8">
        <v>0</v>
      </c>
      <c r="B603" s="2">
        <v>100</v>
      </c>
    </row>
    <row r="604" spans="1:2" x14ac:dyDescent="0.25">
      <c r="A604" s="8">
        <v>0</v>
      </c>
      <c r="B604" s="2">
        <v>100</v>
      </c>
    </row>
    <row r="605" spans="1:2" x14ac:dyDescent="0.25">
      <c r="A605" s="8">
        <v>0</v>
      </c>
      <c r="B605" s="2">
        <v>100</v>
      </c>
    </row>
    <row r="606" spans="1:2" x14ac:dyDescent="0.25">
      <c r="A606" s="8">
        <v>0</v>
      </c>
      <c r="B606" s="2">
        <v>100</v>
      </c>
    </row>
    <row r="607" spans="1:2" x14ac:dyDescent="0.25">
      <c r="A607" s="8">
        <v>0</v>
      </c>
      <c r="B607" s="2">
        <v>100</v>
      </c>
    </row>
    <row r="608" spans="1:2" x14ac:dyDescent="0.25">
      <c r="A608" s="8">
        <v>0</v>
      </c>
      <c r="B608" s="2">
        <v>100</v>
      </c>
    </row>
    <row r="609" spans="1:2" x14ac:dyDescent="0.25">
      <c r="A609" s="8">
        <v>0</v>
      </c>
      <c r="B609" s="2">
        <v>100</v>
      </c>
    </row>
    <row r="610" spans="1:2" x14ac:dyDescent="0.25">
      <c r="A610" s="8">
        <v>0</v>
      </c>
      <c r="B610" s="2">
        <v>100</v>
      </c>
    </row>
    <row r="611" spans="1:2" x14ac:dyDescent="0.25">
      <c r="A611" s="8">
        <v>0</v>
      </c>
      <c r="B611" s="2">
        <v>100</v>
      </c>
    </row>
    <row r="612" spans="1:2" x14ac:dyDescent="0.25">
      <c r="A612" s="8">
        <v>0</v>
      </c>
      <c r="B612" s="2">
        <v>100</v>
      </c>
    </row>
    <row r="613" spans="1:2" x14ac:dyDescent="0.25">
      <c r="A613" s="8">
        <v>0</v>
      </c>
      <c r="B613" s="2">
        <v>100</v>
      </c>
    </row>
    <row r="614" spans="1:2" x14ac:dyDescent="0.25">
      <c r="A614" s="8">
        <v>0</v>
      </c>
      <c r="B614" s="2">
        <v>100</v>
      </c>
    </row>
    <row r="615" spans="1:2" x14ac:dyDescent="0.25">
      <c r="A615" s="8">
        <v>0</v>
      </c>
      <c r="B615" s="2">
        <v>100</v>
      </c>
    </row>
    <row r="616" spans="1:2" x14ac:dyDescent="0.25">
      <c r="A616" s="8">
        <v>0</v>
      </c>
      <c r="B616" s="2">
        <v>100</v>
      </c>
    </row>
    <row r="617" spans="1:2" x14ac:dyDescent="0.25">
      <c r="A617" s="8">
        <v>0</v>
      </c>
      <c r="B617" s="2">
        <v>100</v>
      </c>
    </row>
    <row r="618" spans="1:2" x14ac:dyDescent="0.25">
      <c r="A618" s="8">
        <v>0</v>
      </c>
      <c r="B618" s="2">
        <v>100</v>
      </c>
    </row>
    <row r="619" spans="1:2" x14ac:dyDescent="0.25">
      <c r="A619" s="8">
        <v>0</v>
      </c>
      <c r="B619" s="2">
        <v>100</v>
      </c>
    </row>
    <row r="620" spans="1:2" x14ac:dyDescent="0.25">
      <c r="A620" s="8">
        <v>0</v>
      </c>
      <c r="B620" s="2">
        <v>100</v>
      </c>
    </row>
    <row r="621" spans="1:2" x14ac:dyDescent="0.25">
      <c r="A621" s="8">
        <v>0</v>
      </c>
      <c r="B621" s="2">
        <v>100</v>
      </c>
    </row>
    <row r="622" spans="1:2" x14ac:dyDescent="0.25">
      <c r="A622" s="8">
        <v>0</v>
      </c>
      <c r="B622" s="2">
        <v>100</v>
      </c>
    </row>
    <row r="623" spans="1:2" x14ac:dyDescent="0.25">
      <c r="A623" s="8">
        <v>0</v>
      </c>
      <c r="B623" s="2">
        <v>100</v>
      </c>
    </row>
    <row r="624" spans="1:2" x14ac:dyDescent="0.25">
      <c r="A624" s="8">
        <v>0</v>
      </c>
      <c r="B624" s="2">
        <v>100</v>
      </c>
    </row>
    <row r="625" spans="1:2" x14ac:dyDescent="0.25">
      <c r="A625" s="8">
        <v>0</v>
      </c>
      <c r="B625" s="2">
        <v>100</v>
      </c>
    </row>
    <row r="626" spans="1:2" x14ac:dyDescent="0.25">
      <c r="A626" s="8">
        <v>0</v>
      </c>
      <c r="B626" s="2">
        <v>100</v>
      </c>
    </row>
    <row r="627" spans="1:2" x14ac:dyDescent="0.25">
      <c r="A627" s="8">
        <v>0</v>
      </c>
      <c r="B627" s="2">
        <v>100</v>
      </c>
    </row>
    <row r="628" spans="1:2" x14ac:dyDescent="0.25">
      <c r="A628" s="8">
        <v>0</v>
      </c>
      <c r="B628" s="2">
        <v>100</v>
      </c>
    </row>
    <row r="629" spans="1:2" x14ac:dyDescent="0.25">
      <c r="A629" s="8">
        <v>0</v>
      </c>
      <c r="B629" s="2">
        <v>100</v>
      </c>
    </row>
    <row r="630" spans="1:2" x14ac:dyDescent="0.25">
      <c r="A630" s="8">
        <v>0</v>
      </c>
      <c r="B630" s="2">
        <v>100</v>
      </c>
    </row>
    <row r="631" spans="1:2" x14ac:dyDescent="0.25">
      <c r="A631" s="8">
        <v>0</v>
      </c>
      <c r="B631" s="2">
        <v>100</v>
      </c>
    </row>
    <row r="632" spans="1:2" x14ac:dyDescent="0.25">
      <c r="A632" s="8">
        <v>0</v>
      </c>
      <c r="B632" s="2">
        <v>100</v>
      </c>
    </row>
    <row r="633" spans="1:2" x14ac:dyDescent="0.25">
      <c r="A633" s="8">
        <v>0</v>
      </c>
      <c r="B633" s="2">
        <v>100</v>
      </c>
    </row>
    <row r="634" spans="1:2" x14ac:dyDescent="0.25">
      <c r="A634" s="8">
        <v>0</v>
      </c>
      <c r="B634" s="2">
        <v>100</v>
      </c>
    </row>
    <row r="635" spans="1:2" x14ac:dyDescent="0.25">
      <c r="A635" s="8">
        <v>0</v>
      </c>
      <c r="B635" s="2">
        <v>100</v>
      </c>
    </row>
    <row r="636" spans="1:2" x14ac:dyDescent="0.25">
      <c r="A636" s="8">
        <v>0</v>
      </c>
      <c r="B636" s="2">
        <v>100</v>
      </c>
    </row>
    <row r="637" spans="1:2" x14ac:dyDescent="0.25">
      <c r="A637" s="8">
        <v>0</v>
      </c>
      <c r="B637" s="2">
        <v>100</v>
      </c>
    </row>
    <row r="638" spans="1:2" x14ac:dyDescent="0.25">
      <c r="A638" s="8">
        <v>0</v>
      </c>
      <c r="B638" s="2">
        <v>100</v>
      </c>
    </row>
    <row r="639" spans="1:2" x14ac:dyDescent="0.25">
      <c r="A639" s="8">
        <v>0</v>
      </c>
      <c r="B639" s="2">
        <v>100</v>
      </c>
    </row>
    <row r="640" spans="1:2" x14ac:dyDescent="0.25">
      <c r="A640" s="8">
        <v>0</v>
      </c>
      <c r="B640" s="2">
        <v>100</v>
      </c>
    </row>
    <row r="641" spans="1:2" x14ac:dyDescent="0.25">
      <c r="A641" s="8">
        <v>0</v>
      </c>
      <c r="B641" s="2">
        <v>100</v>
      </c>
    </row>
    <row r="642" spans="1:2" x14ac:dyDescent="0.25">
      <c r="A642" s="8">
        <v>0</v>
      </c>
      <c r="B642" s="2">
        <v>100</v>
      </c>
    </row>
    <row r="643" spans="1:2" x14ac:dyDescent="0.25">
      <c r="A643" s="8">
        <v>0</v>
      </c>
      <c r="B643" s="2">
        <v>100</v>
      </c>
    </row>
    <row r="644" spans="1:2" x14ac:dyDescent="0.25">
      <c r="A644" s="8">
        <v>0</v>
      </c>
      <c r="B644" s="2">
        <v>100</v>
      </c>
    </row>
    <row r="645" spans="1:2" x14ac:dyDescent="0.25">
      <c r="A645" s="8">
        <v>0</v>
      </c>
      <c r="B645" s="2">
        <v>100</v>
      </c>
    </row>
    <row r="646" spans="1:2" x14ac:dyDescent="0.25">
      <c r="A646" s="8">
        <v>0</v>
      </c>
      <c r="B646" s="2">
        <v>100</v>
      </c>
    </row>
    <row r="647" spans="1:2" x14ac:dyDescent="0.25">
      <c r="A647" s="8">
        <v>0</v>
      </c>
      <c r="B647" s="2">
        <v>100</v>
      </c>
    </row>
    <row r="648" spans="1:2" x14ac:dyDescent="0.25">
      <c r="A648" s="8">
        <v>0</v>
      </c>
      <c r="B648" s="2">
        <v>100</v>
      </c>
    </row>
    <row r="649" spans="1:2" x14ac:dyDescent="0.25">
      <c r="A649" s="8">
        <v>0</v>
      </c>
      <c r="B649" s="2">
        <v>100</v>
      </c>
    </row>
    <row r="650" spans="1:2" x14ac:dyDescent="0.25">
      <c r="A650" s="8">
        <v>0</v>
      </c>
      <c r="B650" s="2">
        <v>100</v>
      </c>
    </row>
    <row r="651" spans="1:2" x14ac:dyDescent="0.25">
      <c r="A651" s="8">
        <v>0</v>
      </c>
      <c r="B651" s="2">
        <v>100</v>
      </c>
    </row>
    <row r="652" spans="1:2" x14ac:dyDescent="0.25">
      <c r="A652" s="8">
        <v>0</v>
      </c>
      <c r="B652" s="2">
        <v>100</v>
      </c>
    </row>
    <row r="653" spans="1:2" x14ac:dyDescent="0.25">
      <c r="A653" s="8">
        <v>0</v>
      </c>
      <c r="B653" s="2">
        <v>100</v>
      </c>
    </row>
    <row r="654" spans="1:2" x14ac:dyDescent="0.25">
      <c r="A654" s="8">
        <v>0</v>
      </c>
      <c r="B654" s="2">
        <v>100</v>
      </c>
    </row>
    <row r="655" spans="1:2" x14ac:dyDescent="0.25">
      <c r="A655" s="8">
        <v>0</v>
      </c>
      <c r="B655" s="2">
        <v>100</v>
      </c>
    </row>
    <row r="656" spans="1:2" x14ac:dyDescent="0.25">
      <c r="A656" s="8">
        <v>0</v>
      </c>
      <c r="B656" s="2">
        <v>100</v>
      </c>
    </row>
    <row r="657" spans="1:2" x14ac:dyDescent="0.25">
      <c r="A657" s="8">
        <v>0</v>
      </c>
      <c r="B657" s="2">
        <v>100</v>
      </c>
    </row>
    <row r="658" spans="1:2" x14ac:dyDescent="0.25">
      <c r="A658" s="8">
        <v>0</v>
      </c>
      <c r="B658" s="2">
        <v>100</v>
      </c>
    </row>
    <row r="659" spans="1:2" x14ac:dyDescent="0.25">
      <c r="A659" s="8">
        <v>0</v>
      </c>
      <c r="B659" s="2">
        <v>100</v>
      </c>
    </row>
    <row r="660" spans="1:2" x14ac:dyDescent="0.25">
      <c r="A660" s="8">
        <v>0</v>
      </c>
      <c r="B660" s="2">
        <v>100</v>
      </c>
    </row>
    <row r="661" spans="1:2" x14ac:dyDescent="0.25">
      <c r="A661" s="8">
        <v>0</v>
      </c>
      <c r="B661" s="2">
        <v>100</v>
      </c>
    </row>
    <row r="662" spans="1:2" x14ac:dyDescent="0.25">
      <c r="A662" s="8">
        <v>0</v>
      </c>
      <c r="B662" s="2">
        <v>100</v>
      </c>
    </row>
    <row r="663" spans="1:2" x14ac:dyDescent="0.25">
      <c r="A663" s="8">
        <v>0</v>
      </c>
      <c r="B663" s="2">
        <v>100</v>
      </c>
    </row>
    <row r="664" spans="1:2" x14ac:dyDescent="0.25">
      <c r="A664" s="8">
        <v>0</v>
      </c>
      <c r="B664" s="2">
        <v>100</v>
      </c>
    </row>
    <row r="665" spans="1:2" x14ac:dyDescent="0.25">
      <c r="A665" s="8">
        <v>0</v>
      </c>
      <c r="B665" s="2">
        <v>100</v>
      </c>
    </row>
    <row r="666" spans="1:2" x14ac:dyDescent="0.25">
      <c r="A666" s="8">
        <v>0</v>
      </c>
      <c r="B666" s="2">
        <v>100</v>
      </c>
    </row>
    <row r="667" spans="1:2" x14ac:dyDescent="0.25">
      <c r="A667" s="8">
        <v>0</v>
      </c>
      <c r="B667" s="2">
        <v>100</v>
      </c>
    </row>
    <row r="668" spans="1:2" x14ac:dyDescent="0.25">
      <c r="A668" s="8">
        <v>0</v>
      </c>
      <c r="B668" s="2">
        <v>100</v>
      </c>
    </row>
    <row r="669" spans="1:2" x14ac:dyDescent="0.25">
      <c r="A669" s="8">
        <v>0</v>
      </c>
      <c r="B669" s="2">
        <v>100</v>
      </c>
    </row>
    <row r="670" spans="1:2" x14ac:dyDescent="0.25">
      <c r="A670" s="8">
        <v>0</v>
      </c>
      <c r="B670" s="2">
        <v>100</v>
      </c>
    </row>
    <row r="671" spans="1:2" x14ac:dyDescent="0.25">
      <c r="A671" s="8">
        <v>0</v>
      </c>
      <c r="B671" s="2">
        <v>100</v>
      </c>
    </row>
    <row r="672" spans="1:2" x14ac:dyDescent="0.25">
      <c r="A672" s="8">
        <v>0</v>
      </c>
      <c r="B672" s="2">
        <v>100</v>
      </c>
    </row>
    <row r="673" spans="1:2" x14ac:dyDescent="0.25">
      <c r="A673" s="8">
        <v>0</v>
      </c>
      <c r="B673" s="2">
        <v>100</v>
      </c>
    </row>
    <row r="674" spans="1:2" x14ac:dyDescent="0.25">
      <c r="A674" s="8">
        <v>0</v>
      </c>
      <c r="B674" s="2">
        <v>100</v>
      </c>
    </row>
    <row r="675" spans="1:2" x14ac:dyDescent="0.25">
      <c r="A675" s="8">
        <v>0</v>
      </c>
      <c r="B675" s="2">
        <v>100</v>
      </c>
    </row>
    <row r="676" spans="1:2" x14ac:dyDescent="0.25">
      <c r="A676" s="8">
        <v>0</v>
      </c>
      <c r="B676" s="2">
        <v>100</v>
      </c>
    </row>
    <row r="677" spans="1:2" x14ac:dyDescent="0.25">
      <c r="A677" s="8">
        <v>0</v>
      </c>
      <c r="B677" s="2">
        <v>100</v>
      </c>
    </row>
    <row r="678" spans="1:2" x14ac:dyDescent="0.25">
      <c r="A678" s="8">
        <v>0</v>
      </c>
      <c r="B678" s="2">
        <v>100</v>
      </c>
    </row>
    <row r="679" spans="1:2" x14ac:dyDescent="0.25">
      <c r="A679" s="8">
        <v>0</v>
      </c>
      <c r="B679" s="2">
        <v>100</v>
      </c>
    </row>
    <row r="680" spans="1:2" x14ac:dyDescent="0.25">
      <c r="A680" s="8">
        <v>0</v>
      </c>
      <c r="B680" s="2">
        <v>100</v>
      </c>
    </row>
    <row r="681" spans="1:2" x14ac:dyDescent="0.25">
      <c r="A681" s="8">
        <v>0</v>
      </c>
      <c r="B681" s="2">
        <v>100</v>
      </c>
    </row>
    <row r="682" spans="1:2" x14ac:dyDescent="0.25">
      <c r="A682" s="8">
        <v>0</v>
      </c>
      <c r="B682" s="2">
        <v>100</v>
      </c>
    </row>
    <row r="683" spans="1:2" x14ac:dyDescent="0.25">
      <c r="A683" s="8">
        <v>0</v>
      </c>
      <c r="B683" s="2">
        <v>100</v>
      </c>
    </row>
    <row r="684" spans="1:2" x14ac:dyDescent="0.25">
      <c r="A684" s="8">
        <v>0</v>
      </c>
      <c r="B684" s="2">
        <v>100</v>
      </c>
    </row>
    <row r="685" spans="1:2" x14ac:dyDescent="0.25">
      <c r="A685" s="8">
        <v>0</v>
      </c>
      <c r="B685" s="2">
        <v>100</v>
      </c>
    </row>
    <row r="686" spans="1:2" x14ac:dyDescent="0.25">
      <c r="A686" s="8">
        <v>0</v>
      </c>
      <c r="B686" s="2">
        <v>100</v>
      </c>
    </row>
    <row r="687" spans="1:2" x14ac:dyDescent="0.25">
      <c r="A687" s="8">
        <v>0</v>
      </c>
      <c r="B687" s="2">
        <v>100</v>
      </c>
    </row>
    <row r="688" spans="1:2" x14ac:dyDescent="0.25">
      <c r="A688" s="8">
        <v>0</v>
      </c>
      <c r="B688" s="2">
        <v>100</v>
      </c>
    </row>
    <row r="689" spans="1:2" x14ac:dyDescent="0.25">
      <c r="A689" s="8">
        <v>0</v>
      </c>
      <c r="B689" s="2">
        <v>100</v>
      </c>
    </row>
    <row r="690" spans="1:2" x14ac:dyDescent="0.25">
      <c r="A690" s="8">
        <v>0</v>
      </c>
      <c r="B690" s="2">
        <v>100</v>
      </c>
    </row>
    <row r="691" spans="1:2" x14ac:dyDescent="0.25">
      <c r="A691" s="8">
        <v>0</v>
      </c>
      <c r="B691" s="2">
        <v>100</v>
      </c>
    </row>
    <row r="692" spans="1:2" x14ac:dyDescent="0.25">
      <c r="A692" s="8">
        <v>0</v>
      </c>
      <c r="B692" s="2">
        <v>100</v>
      </c>
    </row>
    <row r="693" spans="1:2" x14ac:dyDescent="0.25">
      <c r="A693" s="8">
        <v>0</v>
      </c>
      <c r="B693" s="2">
        <v>100</v>
      </c>
    </row>
    <row r="694" spans="1:2" x14ac:dyDescent="0.25">
      <c r="A694" s="8">
        <v>0</v>
      </c>
      <c r="B694" s="2">
        <v>100</v>
      </c>
    </row>
    <row r="695" spans="1:2" x14ac:dyDescent="0.25">
      <c r="A695" s="8">
        <v>0</v>
      </c>
      <c r="B695" s="2">
        <v>100</v>
      </c>
    </row>
    <row r="696" spans="1:2" x14ac:dyDescent="0.25">
      <c r="A696" s="8">
        <v>0</v>
      </c>
      <c r="B696" s="2">
        <v>100</v>
      </c>
    </row>
    <row r="697" spans="1:2" x14ac:dyDescent="0.25">
      <c r="A697" s="8">
        <v>0</v>
      </c>
      <c r="B697" s="2">
        <v>100</v>
      </c>
    </row>
    <row r="698" spans="1:2" x14ac:dyDescent="0.25">
      <c r="A698" s="8">
        <v>0</v>
      </c>
      <c r="B698" s="2">
        <v>100</v>
      </c>
    </row>
    <row r="699" spans="1:2" x14ac:dyDescent="0.25">
      <c r="A699" s="8">
        <v>0</v>
      </c>
      <c r="B699" s="2">
        <v>100</v>
      </c>
    </row>
    <row r="700" spans="1:2" x14ac:dyDescent="0.25">
      <c r="A700" s="8">
        <v>0</v>
      </c>
      <c r="B700" s="2">
        <v>100</v>
      </c>
    </row>
    <row r="701" spans="1:2" x14ac:dyDescent="0.25">
      <c r="A701" s="8">
        <v>0</v>
      </c>
      <c r="B701" s="2">
        <v>100</v>
      </c>
    </row>
    <row r="702" spans="1:2" x14ac:dyDescent="0.25">
      <c r="A702" s="8">
        <v>0</v>
      </c>
      <c r="B702" s="2">
        <v>100</v>
      </c>
    </row>
    <row r="703" spans="1:2" x14ac:dyDescent="0.25">
      <c r="A703" s="8">
        <v>0</v>
      </c>
      <c r="B703" s="2">
        <v>100</v>
      </c>
    </row>
    <row r="704" spans="1:2" x14ac:dyDescent="0.25">
      <c r="A704" s="8">
        <v>0</v>
      </c>
      <c r="B704" s="2">
        <v>100</v>
      </c>
    </row>
    <row r="705" spans="1:2" x14ac:dyDescent="0.25">
      <c r="A705" s="8">
        <v>0</v>
      </c>
      <c r="B705" s="2">
        <v>100</v>
      </c>
    </row>
    <row r="706" spans="1:2" x14ac:dyDescent="0.25">
      <c r="A706" s="8">
        <v>0</v>
      </c>
      <c r="B706" s="2">
        <v>100</v>
      </c>
    </row>
    <row r="707" spans="1:2" x14ac:dyDescent="0.25">
      <c r="A707" s="8">
        <v>0</v>
      </c>
      <c r="B707" s="2">
        <v>100</v>
      </c>
    </row>
    <row r="708" spans="1:2" x14ac:dyDescent="0.25">
      <c r="A708" s="8">
        <v>0</v>
      </c>
      <c r="B708" s="2">
        <v>100</v>
      </c>
    </row>
    <row r="709" spans="1:2" x14ac:dyDescent="0.25">
      <c r="A709" s="8">
        <v>0</v>
      </c>
      <c r="B709" s="2">
        <v>100</v>
      </c>
    </row>
    <row r="710" spans="1:2" x14ac:dyDescent="0.25">
      <c r="A710" s="8">
        <v>0</v>
      </c>
      <c r="B710" s="2">
        <v>100</v>
      </c>
    </row>
    <row r="711" spans="1:2" x14ac:dyDescent="0.25">
      <c r="A711" s="8">
        <v>0</v>
      </c>
      <c r="B711" s="2">
        <v>100</v>
      </c>
    </row>
    <row r="712" spans="1:2" x14ac:dyDescent="0.25">
      <c r="A712" s="8">
        <v>0</v>
      </c>
      <c r="B712" s="2">
        <v>100</v>
      </c>
    </row>
    <row r="713" spans="1:2" x14ac:dyDescent="0.25">
      <c r="A713" s="8">
        <v>0</v>
      </c>
      <c r="B713" s="2">
        <v>100</v>
      </c>
    </row>
    <row r="714" spans="1:2" x14ac:dyDescent="0.25">
      <c r="A714" s="8">
        <v>0</v>
      </c>
      <c r="B714" s="2">
        <v>100</v>
      </c>
    </row>
    <row r="715" spans="1:2" x14ac:dyDescent="0.25">
      <c r="A715" s="8">
        <v>0</v>
      </c>
      <c r="B715" s="2">
        <v>100</v>
      </c>
    </row>
    <row r="716" spans="1:2" x14ac:dyDescent="0.25">
      <c r="A716" s="8">
        <v>0</v>
      </c>
      <c r="B716" s="2">
        <v>100</v>
      </c>
    </row>
    <row r="717" spans="1:2" x14ac:dyDescent="0.25">
      <c r="A717" s="8">
        <v>0</v>
      </c>
      <c r="B717" s="2">
        <v>100</v>
      </c>
    </row>
    <row r="718" spans="1:2" x14ac:dyDescent="0.25">
      <c r="A718" s="8">
        <v>0</v>
      </c>
      <c r="B718" s="2">
        <v>100</v>
      </c>
    </row>
    <row r="719" spans="1:2" x14ac:dyDescent="0.25">
      <c r="A719" s="8">
        <v>0</v>
      </c>
      <c r="B719" s="2">
        <v>100</v>
      </c>
    </row>
    <row r="720" spans="1:2" x14ac:dyDescent="0.25">
      <c r="A720" s="8">
        <v>0</v>
      </c>
      <c r="B720" s="2">
        <v>100</v>
      </c>
    </row>
    <row r="721" spans="1:2" x14ac:dyDescent="0.25">
      <c r="A721" s="8">
        <v>0</v>
      </c>
      <c r="B721" s="2">
        <v>100</v>
      </c>
    </row>
    <row r="722" spans="1:2" x14ac:dyDescent="0.25">
      <c r="A722" s="8">
        <v>0</v>
      </c>
      <c r="B722" s="2">
        <v>100</v>
      </c>
    </row>
    <row r="723" spans="1:2" x14ac:dyDescent="0.25">
      <c r="A723" s="8">
        <v>0</v>
      </c>
      <c r="B723" s="2">
        <v>100</v>
      </c>
    </row>
    <row r="724" spans="1:2" x14ac:dyDescent="0.25">
      <c r="A724" s="8">
        <v>0</v>
      </c>
      <c r="B724" s="2">
        <v>100</v>
      </c>
    </row>
    <row r="725" spans="1:2" x14ac:dyDescent="0.25">
      <c r="A725" s="8">
        <v>0</v>
      </c>
      <c r="B725" s="2">
        <v>100</v>
      </c>
    </row>
    <row r="726" spans="1:2" x14ac:dyDescent="0.25">
      <c r="A726" s="8">
        <v>0</v>
      </c>
      <c r="B726" s="2">
        <v>100</v>
      </c>
    </row>
    <row r="727" spans="1:2" x14ac:dyDescent="0.25">
      <c r="A727" s="8">
        <v>0</v>
      </c>
      <c r="B727" s="2">
        <v>100</v>
      </c>
    </row>
    <row r="728" spans="1:2" x14ac:dyDescent="0.25">
      <c r="A728" s="8">
        <v>0</v>
      </c>
      <c r="B728" s="2">
        <v>100</v>
      </c>
    </row>
    <row r="729" spans="1:2" x14ac:dyDescent="0.25">
      <c r="A729" s="8">
        <v>0</v>
      </c>
      <c r="B729" s="2">
        <v>100</v>
      </c>
    </row>
    <row r="730" spans="1:2" x14ac:dyDescent="0.25">
      <c r="A730" s="8">
        <v>0</v>
      </c>
      <c r="B730" s="2">
        <v>100</v>
      </c>
    </row>
    <row r="731" spans="1:2" x14ac:dyDescent="0.25">
      <c r="A731" s="8">
        <v>0</v>
      </c>
      <c r="B731" s="2">
        <v>100</v>
      </c>
    </row>
    <row r="732" spans="1:2" x14ac:dyDescent="0.25">
      <c r="A732" s="8">
        <v>0</v>
      </c>
      <c r="B732" s="2">
        <v>100</v>
      </c>
    </row>
    <row r="733" spans="1:2" x14ac:dyDescent="0.25">
      <c r="A733" s="8">
        <v>0</v>
      </c>
      <c r="B733" s="2">
        <v>100</v>
      </c>
    </row>
    <row r="734" spans="1:2" x14ac:dyDescent="0.25">
      <c r="A734" s="8">
        <v>0</v>
      </c>
      <c r="B734" s="2">
        <v>100</v>
      </c>
    </row>
    <row r="735" spans="1:2" x14ac:dyDescent="0.25">
      <c r="A735" s="8">
        <v>0</v>
      </c>
      <c r="B735" s="2">
        <v>100</v>
      </c>
    </row>
    <row r="736" spans="1:2" x14ac:dyDescent="0.25">
      <c r="A736" s="8">
        <v>0</v>
      </c>
      <c r="B736" s="2">
        <v>100</v>
      </c>
    </row>
    <row r="737" spans="1:2" x14ac:dyDescent="0.25">
      <c r="A737" s="8">
        <v>0</v>
      </c>
      <c r="B737" s="2">
        <v>100</v>
      </c>
    </row>
    <row r="738" spans="1:2" x14ac:dyDescent="0.25">
      <c r="A738" s="8">
        <v>0</v>
      </c>
      <c r="B738" s="2">
        <v>100</v>
      </c>
    </row>
    <row r="739" spans="1:2" x14ac:dyDescent="0.25">
      <c r="A739" s="8">
        <v>0</v>
      </c>
      <c r="B739" s="2">
        <v>100</v>
      </c>
    </row>
    <row r="740" spans="1:2" x14ac:dyDescent="0.25">
      <c r="A740" s="8">
        <v>0</v>
      </c>
      <c r="B740" s="2">
        <v>100</v>
      </c>
    </row>
    <row r="741" spans="1:2" x14ac:dyDescent="0.25">
      <c r="A741" s="8">
        <v>0</v>
      </c>
      <c r="B741" s="2">
        <v>100</v>
      </c>
    </row>
    <row r="742" spans="1:2" x14ac:dyDescent="0.25">
      <c r="A742" s="8">
        <v>0</v>
      </c>
      <c r="B742" s="2">
        <v>100</v>
      </c>
    </row>
    <row r="743" spans="1:2" x14ac:dyDescent="0.25">
      <c r="A743" s="8">
        <v>0</v>
      </c>
      <c r="B743" s="2">
        <v>100</v>
      </c>
    </row>
    <row r="744" spans="1:2" x14ac:dyDescent="0.25">
      <c r="A744" s="8">
        <v>0</v>
      </c>
      <c r="B744" s="2">
        <v>100</v>
      </c>
    </row>
    <row r="745" spans="1:2" x14ac:dyDescent="0.25">
      <c r="A745" s="8">
        <v>0</v>
      </c>
      <c r="B745" s="2">
        <v>100</v>
      </c>
    </row>
    <row r="746" spans="1:2" x14ac:dyDescent="0.25">
      <c r="A746" s="8">
        <v>0</v>
      </c>
      <c r="B746" s="2">
        <v>100</v>
      </c>
    </row>
    <row r="747" spans="1:2" x14ac:dyDescent="0.25">
      <c r="A747" s="8">
        <v>0</v>
      </c>
      <c r="B747" s="2">
        <v>100</v>
      </c>
    </row>
    <row r="748" spans="1:2" x14ac:dyDescent="0.25">
      <c r="A748" s="8">
        <v>0</v>
      </c>
      <c r="B748" s="2">
        <v>100</v>
      </c>
    </row>
    <row r="749" spans="1:2" x14ac:dyDescent="0.25">
      <c r="A749" s="8">
        <v>0</v>
      </c>
      <c r="B749" s="2">
        <v>100</v>
      </c>
    </row>
    <row r="750" spans="1:2" x14ac:dyDescent="0.25">
      <c r="A750" s="8">
        <v>0</v>
      </c>
      <c r="B750" s="2">
        <v>100</v>
      </c>
    </row>
    <row r="751" spans="1:2" x14ac:dyDescent="0.25">
      <c r="A751" s="8">
        <v>0</v>
      </c>
      <c r="B751" s="2">
        <v>100</v>
      </c>
    </row>
    <row r="752" spans="1:2" x14ac:dyDescent="0.25">
      <c r="A752" s="8">
        <v>0</v>
      </c>
      <c r="B752" s="2">
        <v>100</v>
      </c>
    </row>
    <row r="753" spans="1:2" x14ac:dyDescent="0.25">
      <c r="A753" s="8">
        <v>0</v>
      </c>
      <c r="B753" s="2">
        <v>100</v>
      </c>
    </row>
    <row r="754" spans="1:2" x14ac:dyDescent="0.25">
      <c r="A754" s="8">
        <v>0</v>
      </c>
      <c r="B754" s="2">
        <v>100</v>
      </c>
    </row>
    <row r="755" spans="1:2" x14ac:dyDescent="0.25">
      <c r="A755" s="8">
        <v>0</v>
      </c>
      <c r="B755" s="2">
        <v>100</v>
      </c>
    </row>
    <row r="756" spans="1:2" x14ac:dyDescent="0.25">
      <c r="A756" s="8">
        <v>0</v>
      </c>
      <c r="B756" s="2">
        <v>100</v>
      </c>
    </row>
    <row r="757" spans="1:2" x14ac:dyDescent="0.25">
      <c r="A757" s="8">
        <v>0</v>
      </c>
      <c r="B757" s="2">
        <v>100</v>
      </c>
    </row>
    <row r="758" spans="1:2" x14ac:dyDescent="0.25">
      <c r="A758" s="8">
        <v>0</v>
      </c>
      <c r="B758" s="2">
        <v>100</v>
      </c>
    </row>
    <row r="759" spans="1:2" x14ac:dyDescent="0.25">
      <c r="A759" s="8">
        <v>0</v>
      </c>
      <c r="B759" s="2">
        <v>100</v>
      </c>
    </row>
    <row r="760" spans="1:2" x14ac:dyDescent="0.25">
      <c r="A760" s="8">
        <v>0</v>
      </c>
      <c r="B760" s="2">
        <v>100</v>
      </c>
    </row>
    <row r="761" spans="1:2" x14ac:dyDescent="0.25">
      <c r="A761" s="8">
        <v>0</v>
      </c>
      <c r="B761" s="2">
        <v>100</v>
      </c>
    </row>
    <row r="762" spans="1:2" x14ac:dyDescent="0.25">
      <c r="A762" s="8">
        <v>0</v>
      </c>
      <c r="B762" s="2">
        <v>100</v>
      </c>
    </row>
    <row r="763" spans="1:2" x14ac:dyDescent="0.25">
      <c r="A763" s="8">
        <v>0</v>
      </c>
      <c r="B763" s="2">
        <v>100</v>
      </c>
    </row>
    <row r="764" spans="1:2" x14ac:dyDescent="0.25">
      <c r="A764" s="8">
        <v>0</v>
      </c>
      <c r="B764" s="2">
        <v>100</v>
      </c>
    </row>
    <row r="765" spans="1:2" x14ac:dyDescent="0.25">
      <c r="A765" s="8">
        <v>0</v>
      </c>
      <c r="B765" s="2">
        <v>100</v>
      </c>
    </row>
    <row r="766" spans="1:2" x14ac:dyDescent="0.25">
      <c r="A766" s="8">
        <v>0</v>
      </c>
      <c r="B766" s="2">
        <v>100</v>
      </c>
    </row>
    <row r="767" spans="1:2" x14ac:dyDescent="0.25">
      <c r="A767" s="8">
        <v>0</v>
      </c>
      <c r="B767" s="2">
        <v>100</v>
      </c>
    </row>
    <row r="768" spans="1:2" x14ac:dyDescent="0.25">
      <c r="A768" s="8">
        <v>0</v>
      </c>
      <c r="B768" s="2">
        <v>100</v>
      </c>
    </row>
    <row r="769" spans="1:2" x14ac:dyDescent="0.25">
      <c r="A769" s="8">
        <v>0</v>
      </c>
      <c r="B769" s="2">
        <v>100</v>
      </c>
    </row>
    <row r="770" spans="1:2" x14ac:dyDescent="0.25">
      <c r="A770" s="8">
        <v>0</v>
      </c>
      <c r="B770" s="2">
        <v>100</v>
      </c>
    </row>
    <row r="771" spans="1:2" x14ac:dyDescent="0.25">
      <c r="A771" s="8">
        <v>0</v>
      </c>
      <c r="B771" s="2">
        <v>100</v>
      </c>
    </row>
    <row r="772" spans="1:2" x14ac:dyDescent="0.25">
      <c r="A772" s="8">
        <v>0</v>
      </c>
      <c r="B772" s="2">
        <v>100</v>
      </c>
    </row>
    <row r="773" spans="1:2" x14ac:dyDescent="0.25">
      <c r="A773" s="8">
        <v>0</v>
      </c>
      <c r="B773" s="2">
        <v>100</v>
      </c>
    </row>
    <row r="774" spans="1:2" x14ac:dyDescent="0.25">
      <c r="A774" s="8">
        <v>0</v>
      </c>
      <c r="B774" s="2">
        <v>100</v>
      </c>
    </row>
    <row r="775" spans="1:2" x14ac:dyDescent="0.25">
      <c r="A775" s="8">
        <v>0</v>
      </c>
      <c r="B775" s="2">
        <v>100</v>
      </c>
    </row>
    <row r="776" spans="1:2" x14ac:dyDescent="0.25">
      <c r="A776" s="8">
        <v>0</v>
      </c>
      <c r="B776" s="2">
        <v>100</v>
      </c>
    </row>
    <row r="777" spans="1:2" x14ac:dyDescent="0.25">
      <c r="A777" s="8">
        <v>0</v>
      </c>
      <c r="B777" s="2">
        <v>100</v>
      </c>
    </row>
    <row r="778" spans="1:2" x14ac:dyDescent="0.25">
      <c r="A778" s="8">
        <v>0</v>
      </c>
      <c r="B778" s="2">
        <v>100</v>
      </c>
    </row>
    <row r="779" spans="1:2" x14ac:dyDescent="0.25">
      <c r="A779" s="8">
        <v>0</v>
      </c>
      <c r="B779" s="2">
        <v>100</v>
      </c>
    </row>
    <row r="780" spans="1:2" x14ac:dyDescent="0.25">
      <c r="A780" s="8">
        <v>0</v>
      </c>
      <c r="B780" s="2">
        <v>100</v>
      </c>
    </row>
    <row r="781" spans="1:2" x14ac:dyDescent="0.25">
      <c r="A781" s="8">
        <v>0</v>
      </c>
      <c r="B781" s="2">
        <v>100</v>
      </c>
    </row>
    <row r="782" spans="1:2" x14ac:dyDescent="0.25">
      <c r="A782" s="8">
        <v>0</v>
      </c>
      <c r="B782" s="2">
        <v>100</v>
      </c>
    </row>
    <row r="783" spans="1:2" x14ac:dyDescent="0.25">
      <c r="A783" s="8">
        <v>0</v>
      </c>
      <c r="B783" s="2">
        <v>100</v>
      </c>
    </row>
    <row r="784" spans="1:2" x14ac:dyDescent="0.25">
      <c r="A784" s="8">
        <v>0</v>
      </c>
      <c r="B784" s="2">
        <v>100</v>
      </c>
    </row>
    <row r="785" spans="1:2" x14ac:dyDescent="0.25">
      <c r="A785" s="8">
        <v>0</v>
      </c>
      <c r="B785" s="2">
        <v>100</v>
      </c>
    </row>
    <row r="786" spans="1:2" x14ac:dyDescent="0.25">
      <c r="A786" s="8">
        <v>0</v>
      </c>
      <c r="B786" s="2">
        <v>100</v>
      </c>
    </row>
    <row r="787" spans="1:2" x14ac:dyDescent="0.25">
      <c r="A787" s="8">
        <v>0</v>
      </c>
      <c r="B787" s="2">
        <v>100</v>
      </c>
    </row>
    <row r="788" spans="1:2" x14ac:dyDescent="0.25">
      <c r="A788" s="8">
        <v>0</v>
      </c>
      <c r="B788" s="2">
        <v>100</v>
      </c>
    </row>
    <row r="789" spans="1:2" x14ac:dyDescent="0.25">
      <c r="A789" s="8">
        <v>0</v>
      </c>
      <c r="B789" s="2">
        <v>100</v>
      </c>
    </row>
    <row r="790" spans="1:2" x14ac:dyDescent="0.25">
      <c r="A790" s="8">
        <v>0</v>
      </c>
      <c r="B790" s="2">
        <v>100</v>
      </c>
    </row>
    <row r="791" spans="1:2" x14ac:dyDescent="0.25">
      <c r="A791" s="8">
        <v>0</v>
      </c>
      <c r="B791" s="2">
        <v>100</v>
      </c>
    </row>
    <row r="792" spans="1:2" x14ac:dyDescent="0.25">
      <c r="A792" s="8">
        <v>0</v>
      </c>
      <c r="B792" s="2">
        <v>100</v>
      </c>
    </row>
    <row r="793" spans="1:2" x14ac:dyDescent="0.25">
      <c r="A793" s="8">
        <v>0</v>
      </c>
      <c r="B793" s="2">
        <v>100</v>
      </c>
    </row>
    <row r="794" spans="1:2" x14ac:dyDescent="0.25">
      <c r="A794" s="8">
        <v>0</v>
      </c>
      <c r="B794" s="2">
        <v>100</v>
      </c>
    </row>
    <row r="795" spans="1:2" x14ac:dyDescent="0.25">
      <c r="A795" s="8">
        <v>0</v>
      </c>
      <c r="B795" s="2">
        <v>100</v>
      </c>
    </row>
    <row r="796" spans="1:2" x14ac:dyDescent="0.25">
      <c r="A796" s="8">
        <v>0</v>
      </c>
      <c r="B796" s="2">
        <v>100</v>
      </c>
    </row>
    <row r="797" spans="1:2" x14ac:dyDescent="0.25">
      <c r="A797" s="8">
        <v>0</v>
      </c>
      <c r="B797" s="2">
        <v>100</v>
      </c>
    </row>
    <row r="798" spans="1:2" x14ac:dyDescent="0.25">
      <c r="A798" s="8">
        <v>0</v>
      </c>
      <c r="B798" s="2">
        <v>100</v>
      </c>
    </row>
    <row r="799" spans="1:2" x14ac:dyDescent="0.25">
      <c r="A799" s="8">
        <v>0</v>
      </c>
      <c r="B799" s="2">
        <v>100</v>
      </c>
    </row>
    <row r="800" spans="1:2" x14ac:dyDescent="0.25">
      <c r="A800" s="8">
        <v>0</v>
      </c>
      <c r="B800" s="2">
        <v>100</v>
      </c>
    </row>
    <row r="801" spans="1:2" x14ac:dyDescent="0.25">
      <c r="A801" s="8">
        <v>0</v>
      </c>
      <c r="B801" s="2">
        <v>100</v>
      </c>
    </row>
    <row r="802" spans="1:2" x14ac:dyDescent="0.25">
      <c r="A802" s="8">
        <v>0</v>
      </c>
      <c r="B802" s="2">
        <v>100</v>
      </c>
    </row>
    <row r="803" spans="1:2" x14ac:dyDescent="0.25">
      <c r="A803" s="8">
        <v>0</v>
      </c>
      <c r="B803" s="2">
        <v>100</v>
      </c>
    </row>
    <row r="804" spans="1:2" x14ac:dyDescent="0.25">
      <c r="A804" s="8">
        <v>0</v>
      </c>
      <c r="B804" s="2">
        <v>100</v>
      </c>
    </row>
    <row r="805" spans="1:2" x14ac:dyDescent="0.25">
      <c r="A805" s="8">
        <v>0</v>
      </c>
      <c r="B805" s="2">
        <v>100</v>
      </c>
    </row>
    <row r="806" spans="1:2" x14ac:dyDescent="0.25">
      <c r="A806" s="8">
        <v>0</v>
      </c>
      <c r="B806" s="2">
        <v>100</v>
      </c>
    </row>
    <row r="807" spans="1:2" x14ac:dyDescent="0.25">
      <c r="A807" s="8">
        <v>0</v>
      </c>
      <c r="B807" s="2">
        <v>100</v>
      </c>
    </row>
    <row r="808" spans="1:2" x14ac:dyDescent="0.25">
      <c r="A808" s="8">
        <v>0</v>
      </c>
      <c r="B808" s="2">
        <v>100</v>
      </c>
    </row>
    <row r="809" spans="1:2" x14ac:dyDescent="0.25">
      <c r="A809" s="8">
        <v>0</v>
      </c>
      <c r="B809" s="2">
        <v>100</v>
      </c>
    </row>
    <row r="810" spans="1:2" x14ac:dyDescent="0.25">
      <c r="A810" s="8">
        <v>0</v>
      </c>
      <c r="B810" s="2">
        <v>100</v>
      </c>
    </row>
    <row r="811" spans="1:2" x14ac:dyDescent="0.25">
      <c r="A811" s="8">
        <v>0</v>
      </c>
      <c r="B811" s="2">
        <v>100</v>
      </c>
    </row>
    <row r="812" spans="1:2" x14ac:dyDescent="0.25">
      <c r="A812" s="8">
        <v>0</v>
      </c>
      <c r="B812" s="2">
        <v>100</v>
      </c>
    </row>
    <row r="813" spans="1:2" x14ac:dyDescent="0.25">
      <c r="A813" s="8">
        <v>0</v>
      </c>
      <c r="B813" s="2">
        <v>100</v>
      </c>
    </row>
    <row r="814" spans="1:2" x14ac:dyDescent="0.25">
      <c r="A814" s="8">
        <v>0</v>
      </c>
      <c r="B814" s="2">
        <v>100</v>
      </c>
    </row>
    <row r="815" spans="1:2" x14ac:dyDescent="0.25">
      <c r="A815" s="8">
        <v>0</v>
      </c>
      <c r="B815" s="2">
        <v>100</v>
      </c>
    </row>
    <row r="816" spans="1:2" x14ac:dyDescent="0.25">
      <c r="A816" s="8">
        <v>0</v>
      </c>
      <c r="B816" s="2">
        <v>100</v>
      </c>
    </row>
    <row r="817" spans="1:2" x14ac:dyDescent="0.25">
      <c r="A817" s="8">
        <v>0</v>
      </c>
      <c r="B817" s="2">
        <v>100</v>
      </c>
    </row>
    <row r="818" spans="1:2" x14ac:dyDescent="0.25">
      <c r="A818" s="8">
        <v>0</v>
      </c>
      <c r="B818" s="2">
        <v>100</v>
      </c>
    </row>
    <row r="819" spans="1:2" x14ac:dyDescent="0.25">
      <c r="A819" s="8">
        <v>0</v>
      </c>
      <c r="B819" s="2">
        <v>100</v>
      </c>
    </row>
    <row r="820" spans="1:2" x14ac:dyDescent="0.25">
      <c r="A820" s="8">
        <v>0</v>
      </c>
      <c r="B820" s="2">
        <v>100</v>
      </c>
    </row>
    <row r="821" spans="1:2" x14ac:dyDescent="0.25">
      <c r="A821" s="8">
        <v>0</v>
      </c>
      <c r="B821" s="2">
        <v>100</v>
      </c>
    </row>
    <row r="822" spans="1:2" x14ac:dyDescent="0.25">
      <c r="A822" s="8">
        <v>0</v>
      </c>
      <c r="B822" s="2">
        <v>100</v>
      </c>
    </row>
    <row r="823" spans="1:2" x14ac:dyDescent="0.25">
      <c r="A823" s="8">
        <v>0</v>
      </c>
      <c r="B823" s="2">
        <v>100</v>
      </c>
    </row>
    <row r="824" spans="1:2" x14ac:dyDescent="0.25">
      <c r="A824" s="8">
        <v>0</v>
      </c>
      <c r="B824" s="2">
        <v>100</v>
      </c>
    </row>
    <row r="825" spans="1:2" x14ac:dyDescent="0.25">
      <c r="A825" s="8">
        <v>0</v>
      </c>
      <c r="B825" s="2">
        <v>100</v>
      </c>
    </row>
    <row r="826" spans="1:2" x14ac:dyDescent="0.25">
      <c r="A826" s="8">
        <v>0</v>
      </c>
      <c r="B826" s="2">
        <v>100</v>
      </c>
    </row>
    <row r="827" spans="1:2" x14ac:dyDescent="0.25">
      <c r="A827" s="8">
        <v>0</v>
      </c>
      <c r="B827" s="2">
        <v>100</v>
      </c>
    </row>
    <row r="828" spans="1:2" x14ac:dyDescent="0.25">
      <c r="A828" s="8">
        <v>0</v>
      </c>
      <c r="B828" s="2">
        <v>100</v>
      </c>
    </row>
    <row r="829" spans="1:2" x14ac:dyDescent="0.25">
      <c r="A829" s="8">
        <v>0</v>
      </c>
      <c r="B829" s="2">
        <v>100</v>
      </c>
    </row>
    <row r="830" spans="1:2" x14ac:dyDescent="0.25">
      <c r="A830" s="8">
        <v>0</v>
      </c>
      <c r="B830" s="2">
        <v>100</v>
      </c>
    </row>
    <row r="831" spans="1:2" x14ac:dyDescent="0.25">
      <c r="A831" s="8">
        <v>0</v>
      </c>
      <c r="B831" s="2">
        <v>100</v>
      </c>
    </row>
    <row r="832" spans="1:2" x14ac:dyDescent="0.25">
      <c r="A832" s="8">
        <v>0</v>
      </c>
      <c r="B832" s="2">
        <v>100</v>
      </c>
    </row>
    <row r="833" spans="1:2" x14ac:dyDescent="0.25">
      <c r="A833" s="8">
        <v>0</v>
      </c>
      <c r="B833" s="2">
        <v>100</v>
      </c>
    </row>
    <row r="834" spans="1:2" x14ac:dyDescent="0.25">
      <c r="A834" s="8">
        <v>0</v>
      </c>
      <c r="B834" s="2">
        <v>100</v>
      </c>
    </row>
    <row r="835" spans="1:2" x14ac:dyDescent="0.25">
      <c r="A835" s="8">
        <v>0</v>
      </c>
      <c r="B835" s="2">
        <v>100</v>
      </c>
    </row>
    <row r="836" spans="1:2" x14ac:dyDescent="0.25">
      <c r="A836" s="8">
        <v>0</v>
      </c>
      <c r="B836" s="2">
        <v>100</v>
      </c>
    </row>
    <row r="837" spans="1:2" x14ac:dyDescent="0.25">
      <c r="A837" s="8">
        <v>0</v>
      </c>
      <c r="B837" s="2">
        <v>100</v>
      </c>
    </row>
    <row r="838" spans="1:2" x14ac:dyDescent="0.25">
      <c r="A838" s="8">
        <v>0</v>
      </c>
      <c r="B838" s="2">
        <v>100</v>
      </c>
    </row>
    <row r="839" spans="1:2" x14ac:dyDescent="0.25">
      <c r="A839" s="8">
        <v>0</v>
      </c>
      <c r="B839" s="2">
        <v>100</v>
      </c>
    </row>
    <row r="840" spans="1:2" x14ac:dyDescent="0.25">
      <c r="A840" s="8">
        <v>0</v>
      </c>
      <c r="B840" s="2">
        <v>100</v>
      </c>
    </row>
    <row r="841" spans="1:2" x14ac:dyDescent="0.25">
      <c r="A841" s="8">
        <v>0</v>
      </c>
      <c r="B841" s="2">
        <v>100</v>
      </c>
    </row>
    <row r="842" spans="1:2" x14ac:dyDescent="0.25">
      <c r="A842" s="8">
        <v>0</v>
      </c>
      <c r="B842" s="2">
        <v>100</v>
      </c>
    </row>
    <row r="843" spans="1:2" x14ac:dyDescent="0.25">
      <c r="A843" s="8">
        <v>0</v>
      </c>
      <c r="B843" s="2">
        <v>100</v>
      </c>
    </row>
    <row r="844" spans="1:2" x14ac:dyDescent="0.25">
      <c r="A844" s="8">
        <v>0</v>
      </c>
      <c r="B844" s="2">
        <v>100</v>
      </c>
    </row>
    <row r="845" spans="1:2" x14ac:dyDescent="0.25">
      <c r="A845" s="8">
        <v>0</v>
      </c>
      <c r="B845" s="2">
        <v>100</v>
      </c>
    </row>
    <row r="846" spans="1:2" x14ac:dyDescent="0.25">
      <c r="A846" s="8">
        <v>0</v>
      </c>
      <c r="B846" s="2">
        <v>100</v>
      </c>
    </row>
    <row r="847" spans="1:2" x14ac:dyDescent="0.25">
      <c r="A847" s="8">
        <v>0</v>
      </c>
      <c r="B847" s="2">
        <v>100</v>
      </c>
    </row>
    <row r="848" spans="1:2" x14ac:dyDescent="0.25">
      <c r="A848" s="8">
        <v>0</v>
      </c>
      <c r="B848" s="2">
        <v>100</v>
      </c>
    </row>
    <row r="849" spans="1:2" x14ac:dyDescent="0.25">
      <c r="A849" s="8">
        <v>0</v>
      </c>
      <c r="B849" s="2">
        <v>100</v>
      </c>
    </row>
    <row r="850" spans="1:2" x14ac:dyDescent="0.25">
      <c r="A850" s="8">
        <v>0</v>
      </c>
      <c r="B850" s="2">
        <v>100</v>
      </c>
    </row>
    <row r="851" spans="1:2" x14ac:dyDescent="0.25">
      <c r="A851" s="8">
        <v>0</v>
      </c>
      <c r="B851" s="2">
        <v>100</v>
      </c>
    </row>
    <row r="852" spans="1:2" x14ac:dyDescent="0.25">
      <c r="A852" s="8">
        <v>0</v>
      </c>
      <c r="B852" s="2">
        <v>100</v>
      </c>
    </row>
    <row r="853" spans="1:2" x14ac:dyDescent="0.25">
      <c r="A853" s="8">
        <v>0</v>
      </c>
      <c r="B853" s="2">
        <v>100</v>
      </c>
    </row>
    <row r="854" spans="1:2" x14ac:dyDescent="0.25">
      <c r="A854" s="8">
        <v>0</v>
      </c>
      <c r="B854" s="2">
        <v>100</v>
      </c>
    </row>
    <row r="855" spans="1:2" x14ac:dyDescent="0.25">
      <c r="A855" s="8">
        <v>0</v>
      </c>
      <c r="B855" s="2">
        <v>100</v>
      </c>
    </row>
    <row r="856" spans="1:2" x14ac:dyDescent="0.25">
      <c r="A856" s="8">
        <v>0</v>
      </c>
      <c r="B856" s="2">
        <v>100</v>
      </c>
    </row>
    <row r="857" spans="1:2" x14ac:dyDescent="0.25">
      <c r="A857" s="8">
        <v>0</v>
      </c>
      <c r="B857" s="2">
        <v>100</v>
      </c>
    </row>
    <row r="858" spans="1:2" x14ac:dyDescent="0.25">
      <c r="A858" s="8">
        <v>0</v>
      </c>
      <c r="B858" s="2">
        <v>100</v>
      </c>
    </row>
    <row r="859" spans="1:2" x14ac:dyDescent="0.25">
      <c r="A859" s="8">
        <v>0</v>
      </c>
      <c r="B859" s="2">
        <v>100</v>
      </c>
    </row>
    <row r="860" spans="1:2" x14ac:dyDescent="0.25">
      <c r="A860" s="8">
        <v>0</v>
      </c>
      <c r="B860" s="2">
        <v>100</v>
      </c>
    </row>
    <row r="861" spans="1:2" x14ac:dyDescent="0.25">
      <c r="A861" s="8">
        <v>0</v>
      </c>
      <c r="B861" s="2">
        <v>100</v>
      </c>
    </row>
    <row r="862" spans="1:2" x14ac:dyDescent="0.25">
      <c r="A862" s="8">
        <v>0</v>
      </c>
      <c r="B862" s="2">
        <v>100</v>
      </c>
    </row>
    <row r="863" spans="1:2" x14ac:dyDescent="0.25">
      <c r="A863" s="8">
        <v>0</v>
      </c>
      <c r="B863" s="2">
        <v>100</v>
      </c>
    </row>
    <row r="864" spans="1:2" x14ac:dyDescent="0.25">
      <c r="A864" s="8">
        <v>0</v>
      </c>
      <c r="B864" s="2">
        <v>100</v>
      </c>
    </row>
    <row r="865" spans="1:2" x14ac:dyDescent="0.25">
      <c r="A865" s="8">
        <v>0</v>
      </c>
      <c r="B865" s="2">
        <v>100</v>
      </c>
    </row>
    <row r="866" spans="1:2" x14ac:dyDescent="0.25">
      <c r="A866" s="8">
        <v>0</v>
      </c>
      <c r="B866" s="2">
        <v>100</v>
      </c>
    </row>
    <row r="867" spans="1:2" x14ac:dyDescent="0.25">
      <c r="A867" s="8">
        <v>0</v>
      </c>
      <c r="B867" s="2">
        <v>100</v>
      </c>
    </row>
    <row r="868" spans="1:2" x14ac:dyDescent="0.25">
      <c r="A868" s="8">
        <v>0</v>
      </c>
      <c r="B868" s="2">
        <v>100</v>
      </c>
    </row>
    <row r="869" spans="1:2" x14ac:dyDescent="0.25">
      <c r="A869" s="8">
        <v>0</v>
      </c>
      <c r="B869" s="2">
        <v>100</v>
      </c>
    </row>
    <row r="870" spans="1:2" x14ac:dyDescent="0.25">
      <c r="A870" s="8">
        <v>0</v>
      </c>
      <c r="B870" s="2">
        <v>100</v>
      </c>
    </row>
    <row r="871" spans="1:2" x14ac:dyDescent="0.25">
      <c r="A871" s="8">
        <v>0</v>
      </c>
      <c r="B871" s="2">
        <v>100</v>
      </c>
    </row>
    <row r="872" spans="1:2" x14ac:dyDescent="0.25">
      <c r="A872" s="8">
        <v>0</v>
      </c>
      <c r="B872" s="2">
        <v>100</v>
      </c>
    </row>
    <row r="873" spans="1:2" x14ac:dyDescent="0.25">
      <c r="A873" s="8">
        <v>0</v>
      </c>
      <c r="B873" s="2">
        <v>100</v>
      </c>
    </row>
    <row r="874" spans="1:2" x14ac:dyDescent="0.25">
      <c r="A874" s="8">
        <v>0</v>
      </c>
      <c r="B874" s="2">
        <v>100</v>
      </c>
    </row>
    <row r="875" spans="1:2" x14ac:dyDescent="0.25">
      <c r="A875" s="8">
        <v>0</v>
      </c>
      <c r="B875" s="2">
        <v>100</v>
      </c>
    </row>
    <row r="876" spans="1:2" x14ac:dyDescent="0.25">
      <c r="A876" s="8">
        <v>0</v>
      </c>
      <c r="B876" s="2">
        <v>100</v>
      </c>
    </row>
    <row r="877" spans="1:2" x14ac:dyDescent="0.25">
      <c r="A877" s="8">
        <v>0</v>
      </c>
      <c r="B877" s="2">
        <v>100</v>
      </c>
    </row>
    <row r="878" spans="1:2" x14ac:dyDescent="0.25">
      <c r="A878" s="8">
        <v>0</v>
      </c>
      <c r="B878" s="2">
        <v>100</v>
      </c>
    </row>
    <row r="879" spans="1:2" x14ac:dyDescent="0.25">
      <c r="A879" s="8">
        <v>0</v>
      </c>
      <c r="B879" s="2">
        <v>100</v>
      </c>
    </row>
    <row r="880" spans="1:2" x14ac:dyDescent="0.25">
      <c r="A880" s="8">
        <v>0</v>
      </c>
      <c r="B880" s="2">
        <v>100</v>
      </c>
    </row>
    <row r="881" spans="1:2" x14ac:dyDescent="0.25">
      <c r="A881" s="8">
        <v>0</v>
      </c>
      <c r="B881" s="2">
        <v>100</v>
      </c>
    </row>
    <row r="882" spans="1:2" x14ac:dyDescent="0.25">
      <c r="A882" s="8">
        <v>0</v>
      </c>
      <c r="B882" s="2">
        <v>100</v>
      </c>
    </row>
    <row r="883" spans="1:2" x14ac:dyDescent="0.25">
      <c r="A883" s="8">
        <v>0</v>
      </c>
      <c r="B883" s="2">
        <v>100</v>
      </c>
    </row>
    <row r="884" spans="1:2" x14ac:dyDescent="0.25">
      <c r="A884" s="8">
        <v>0</v>
      </c>
      <c r="B884" s="2">
        <v>100</v>
      </c>
    </row>
    <row r="885" spans="1:2" x14ac:dyDescent="0.25">
      <c r="A885" s="8">
        <v>0</v>
      </c>
      <c r="B885" s="2">
        <v>100</v>
      </c>
    </row>
    <row r="886" spans="1:2" x14ac:dyDescent="0.25">
      <c r="A886" s="8">
        <v>0</v>
      </c>
      <c r="B886" s="2">
        <v>100</v>
      </c>
    </row>
    <row r="887" spans="1:2" x14ac:dyDescent="0.25">
      <c r="A887" s="8">
        <v>0</v>
      </c>
      <c r="B887" s="2">
        <v>100</v>
      </c>
    </row>
    <row r="888" spans="1:2" x14ac:dyDescent="0.25">
      <c r="A888" s="8">
        <v>0</v>
      </c>
      <c r="B888" s="2">
        <v>100</v>
      </c>
    </row>
    <row r="889" spans="1:2" x14ac:dyDescent="0.25">
      <c r="A889" s="8">
        <v>0</v>
      </c>
      <c r="B889" s="2">
        <v>100</v>
      </c>
    </row>
    <row r="890" spans="1:2" x14ac:dyDescent="0.25">
      <c r="A890" s="8">
        <v>0</v>
      </c>
      <c r="B890" s="2">
        <v>100</v>
      </c>
    </row>
    <row r="891" spans="1:2" x14ac:dyDescent="0.25">
      <c r="A891" s="8">
        <v>0</v>
      </c>
      <c r="B891" s="2">
        <v>100</v>
      </c>
    </row>
    <row r="892" spans="1:2" x14ac:dyDescent="0.25">
      <c r="A892" s="8">
        <v>0</v>
      </c>
      <c r="B892" s="2">
        <v>100</v>
      </c>
    </row>
    <row r="893" spans="1:2" x14ac:dyDescent="0.25">
      <c r="A893" s="8">
        <v>0</v>
      </c>
      <c r="B893" s="2">
        <v>100</v>
      </c>
    </row>
    <row r="894" spans="1:2" x14ac:dyDescent="0.25">
      <c r="A894" s="8">
        <v>0</v>
      </c>
      <c r="B894" s="2">
        <v>100</v>
      </c>
    </row>
    <row r="895" spans="1:2" x14ac:dyDescent="0.25">
      <c r="A895" s="8">
        <v>0</v>
      </c>
      <c r="B895" s="2">
        <v>100</v>
      </c>
    </row>
    <row r="896" spans="1:2" x14ac:dyDescent="0.25">
      <c r="A896" s="8">
        <v>0</v>
      </c>
      <c r="B896" s="2">
        <v>100</v>
      </c>
    </row>
    <row r="897" spans="1:2" x14ac:dyDescent="0.25">
      <c r="A897" s="8">
        <v>0</v>
      </c>
      <c r="B897" s="2">
        <v>100</v>
      </c>
    </row>
    <row r="898" spans="1:2" x14ac:dyDescent="0.25">
      <c r="A898" s="8">
        <v>0</v>
      </c>
      <c r="B898" s="2">
        <v>100</v>
      </c>
    </row>
    <row r="899" spans="1:2" x14ac:dyDescent="0.25">
      <c r="A899" s="8">
        <v>0</v>
      </c>
      <c r="B899" s="2">
        <v>100</v>
      </c>
    </row>
    <row r="900" spans="1:2" x14ac:dyDescent="0.25">
      <c r="A900" s="8">
        <v>0</v>
      </c>
      <c r="B900" s="2">
        <v>100</v>
      </c>
    </row>
    <row r="901" spans="1:2" x14ac:dyDescent="0.25">
      <c r="A901" s="8">
        <v>0</v>
      </c>
      <c r="B901" s="2">
        <v>100</v>
      </c>
    </row>
    <row r="902" spans="1:2" x14ac:dyDescent="0.25">
      <c r="A902" s="8">
        <v>0</v>
      </c>
      <c r="B902" s="2">
        <v>100</v>
      </c>
    </row>
    <row r="903" spans="1:2" x14ac:dyDescent="0.25">
      <c r="A903" s="8">
        <v>0</v>
      </c>
      <c r="B903" s="2">
        <v>100</v>
      </c>
    </row>
    <row r="904" spans="1:2" x14ac:dyDescent="0.25">
      <c r="A904" s="8">
        <v>0</v>
      </c>
      <c r="B904" s="2">
        <v>100</v>
      </c>
    </row>
    <row r="905" spans="1:2" x14ac:dyDescent="0.25">
      <c r="A905" s="8">
        <v>0</v>
      </c>
      <c r="B905" s="2">
        <v>100</v>
      </c>
    </row>
    <row r="906" spans="1:2" x14ac:dyDescent="0.25">
      <c r="A906" s="8">
        <v>0</v>
      </c>
      <c r="B906" s="2">
        <v>100</v>
      </c>
    </row>
    <row r="907" spans="1:2" x14ac:dyDescent="0.25">
      <c r="A907" s="8">
        <v>0</v>
      </c>
      <c r="B907" s="2">
        <v>100</v>
      </c>
    </row>
    <row r="908" spans="1:2" x14ac:dyDescent="0.25">
      <c r="A908" s="8">
        <v>0</v>
      </c>
      <c r="B908" s="2">
        <v>100</v>
      </c>
    </row>
    <row r="909" spans="1:2" x14ac:dyDescent="0.25">
      <c r="A909" s="8">
        <v>0</v>
      </c>
      <c r="B909" s="2">
        <v>100</v>
      </c>
    </row>
    <row r="910" spans="1:2" x14ac:dyDescent="0.25">
      <c r="A910" s="8">
        <v>0</v>
      </c>
      <c r="B910" s="2">
        <v>100</v>
      </c>
    </row>
    <row r="911" spans="1:2" x14ac:dyDescent="0.25">
      <c r="A911" s="8">
        <v>0</v>
      </c>
      <c r="B911" s="2">
        <v>100</v>
      </c>
    </row>
    <row r="912" spans="1:2" x14ac:dyDescent="0.25">
      <c r="A912" s="8">
        <v>0</v>
      </c>
      <c r="B912" s="2">
        <v>100</v>
      </c>
    </row>
    <row r="913" spans="1:2" x14ac:dyDescent="0.25">
      <c r="A913" s="8">
        <v>0</v>
      </c>
      <c r="B913" s="2">
        <v>100</v>
      </c>
    </row>
    <row r="914" spans="1:2" x14ac:dyDescent="0.25">
      <c r="A914" s="8">
        <v>0</v>
      </c>
      <c r="B914" s="2">
        <v>100</v>
      </c>
    </row>
    <row r="915" spans="1:2" x14ac:dyDescent="0.25">
      <c r="A915" s="8">
        <v>0</v>
      </c>
      <c r="B915" s="2">
        <v>100</v>
      </c>
    </row>
    <row r="916" spans="1:2" x14ac:dyDescent="0.25">
      <c r="A916" s="8">
        <v>0</v>
      </c>
      <c r="B916" s="2">
        <v>100</v>
      </c>
    </row>
    <row r="917" spans="1:2" x14ac:dyDescent="0.25">
      <c r="A917" s="8">
        <v>0</v>
      </c>
      <c r="B917" s="2">
        <v>100</v>
      </c>
    </row>
    <row r="918" spans="1:2" x14ac:dyDescent="0.25">
      <c r="A918" s="8">
        <v>0</v>
      </c>
      <c r="B918" s="2">
        <v>100</v>
      </c>
    </row>
    <row r="919" spans="1:2" x14ac:dyDescent="0.25">
      <c r="A919" s="8">
        <v>0</v>
      </c>
      <c r="B919" s="2">
        <v>100</v>
      </c>
    </row>
    <row r="920" spans="1:2" x14ac:dyDescent="0.25">
      <c r="A920" s="8">
        <v>0</v>
      </c>
      <c r="B920" s="2">
        <v>100</v>
      </c>
    </row>
    <row r="921" spans="1:2" x14ac:dyDescent="0.25">
      <c r="A921" s="8">
        <v>0</v>
      </c>
      <c r="B921" s="2">
        <v>100</v>
      </c>
    </row>
    <row r="922" spans="1:2" x14ac:dyDescent="0.25">
      <c r="A922" s="8">
        <v>0</v>
      </c>
      <c r="B922" s="2">
        <v>100</v>
      </c>
    </row>
    <row r="923" spans="1:2" x14ac:dyDescent="0.25">
      <c r="A923" s="8">
        <v>0</v>
      </c>
      <c r="B923" s="2">
        <v>100</v>
      </c>
    </row>
    <row r="924" spans="1:2" x14ac:dyDescent="0.25">
      <c r="A924" s="8">
        <v>0</v>
      </c>
      <c r="B924" s="2">
        <v>100</v>
      </c>
    </row>
    <row r="925" spans="1:2" x14ac:dyDescent="0.25">
      <c r="A925" s="8">
        <v>0</v>
      </c>
      <c r="B925" s="2">
        <v>100</v>
      </c>
    </row>
    <row r="926" spans="1:2" x14ac:dyDescent="0.25">
      <c r="A926" s="8">
        <v>0</v>
      </c>
      <c r="B926" s="2">
        <v>100</v>
      </c>
    </row>
    <row r="927" spans="1:2" x14ac:dyDescent="0.25">
      <c r="A927" s="8">
        <v>0</v>
      </c>
      <c r="B927" s="2">
        <v>100</v>
      </c>
    </row>
    <row r="928" spans="1:2" x14ac:dyDescent="0.25">
      <c r="A928" s="8">
        <v>0</v>
      </c>
      <c r="B928" s="2">
        <v>100</v>
      </c>
    </row>
    <row r="929" spans="1:2" x14ac:dyDescent="0.25">
      <c r="A929" s="8">
        <v>0</v>
      </c>
      <c r="B929" s="2">
        <v>100</v>
      </c>
    </row>
    <row r="930" spans="1:2" x14ac:dyDescent="0.25">
      <c r="A930" s="8">
        <v>0</v>
      </c>
      <c r="B930" s="2">
        <v>100</v>
      </c>
    </row>
    <row r="931" spans="1:2" x14ac:dyDescent="0.25">
      <c r="A931" s="8">
        <v>0</v>
      </c>
      <c r="B931" s="2">
        <v>100</v>
      </c>
    </row>
    <row r="932" spans="1:2" x14ac:dyDescent="0.25">
      <c r="A932" s="8">
        <v>0</v>
      </c>
      <c r="B932" s="2">
        <v>100</v>
      </c>
    </row>
    <row r="933" spans="1:2" x14ac:dyDescent="0.25">
      <c r="A933" s="8">
        <v>0</v>
      </c>
      <c r="B933" s="2">
        <v>100</v>
      </c>
    </row>
    <row r="934" spans="1:2" x14ac:dyDescent="0.25">
      <c r="A934" s="8">
        <v>0</v>
      </c>
      <c r="B934" s="2">
        <v>100</v>
      </c>
    </row>
    <row r="935" spans="1:2" x14ac:dyDescent="0.25">
      <c r="A935" s="8">
        <v>0</v>
      </c>
      <c r="B935" s="2">
        <v>100</v>
      </c>
    </row>
    <row r="936" spans="1:2" x14ac:dyDescent="0.25">
      <c r="A936" s="8">
        <v>0</v>
      </c>
      <c r="B936" s="2">
        <v>100</v>
      </c>
    </row>
    <row r="937" spans="1:2" x14ac:dyDescent="0.25">
      <c r="A937" s="8">
        <v>0</v>
      </c>
      <c r="B937" s="2">
        <v>100</v>
      </c>
    </row>
    <row r="938" spans="1:2" x14ac:dyDescent="0.25">
      <c r="A938" s="8">
        <v>0</v>
      </c>
      <c r="B938" s="2">
        <v>100</v>
      </c>
    </row>
    <row r="939" spans="1:2" x14ac:dyDescent="0.25">
      <c r="A939" s="8">
        <v>0</v>
      </c>
      <c r="B939" s="2">
        <v>100</v>
      </c>
    </row>
    <row r="940" spans="1:2" x14ac:dyDescent="0.25">
      <c r="A940" s="8">
        <v>0</v>
      </c>
      <c r="B940" s="2">
        <v>100</v>
      </c>
    </row>
    <row r="941" spans="1:2" x14ac:dyDescent="0.25">
      <c r="A941" s="8">
        <v>0</v>
      </c>
      <c r="B941" s="2">
        <v>100</v>
      </c>
    </row>
    <row r="942" spans="1:2" x14ac:dyDescent="0.25">
      <c r="A942" s="8">
        <v>0</v>
      </c>
      <c r="B942" s="2">
        <v>100</v>
      </c>
    </row>
    <row r="943" spans="1:2" x14ac:dyDescent="0.25">
      <c r="A943" s="8">
        <v>0</v>
      </c>
      <c r="B943" s="2">
        <v>100</v>
      </c>
    </row>
    <row r="944" spans="1:2" x14ac:dyDescent="0.25">
      <c r="A944" s="8">
        <v>0</v>
      </c>
      <c r="B944" s="2">
        <v>100</v>
      </c>
    </row>
    <row r="945" spans="1:2" x14ac:dyDescent="0.25">
      <c r="A945" s="8">
        <v>0</v>
      </c>
      <c r="B945" s="2">
        <v>100</v>
      </c>
    </row>
    <row r="946" spans="1:2" x14ac:dyDescent="0.25">
      <c r="A946" s="8">
        <v>0</v>
      </c>
      <c r="B946" s="2">
        <v>100</v>
      </c>
    </row>
    <row r="947" spans="1:2" x14ac:dyDescent="0.25">
      <c r="A947" s="8">
        <v>0</v>
      </c>
      <c r="B947" s="2">
        <v>100</v>
      </c>
    </row>
    <row r="948" spans="1:2" x14ac:dyDescent="0.25">
      <c r="A948" s="8">
        <v>0</v>
      </c>
      <c r="B948" s="2">
        <v>100</v>
      </c>
    </row>
    <row r="949" spans="1:2" x14ac:dyDescent="0.25">
      <c r="A949" s="8">
        <v>0</v>
      </c>
      <c r="B949" s="2">
        <v>100</v>
      </c>
    </row>
    <row r="950" spans="1:2" x14ac:dyDescent="0.25">
      <c r="A950" s="8">
        <v>0</v>
      </c>
      <c r="B950" s="2">
        <v>100</v>
      </c>
    </row>
    <row r="951" spans="1:2" x14ac:dyDescent="0.25">
      <c r="A951" s="8">
        <v>0</v>
      </c>
      <c r="B951" s="2">
        <v>100</v>
      </c>
    </row>
    <row r="952" spans="1:2" x14ac:dyDescent="0.25">
      <c r="A952" s="8">
        <v>0</v>
      </c>
      <c r="B952" s="2">
        <v>100</v>
      </c>
    </row>
    <row r="953" spans="1:2" x14ac:dyDescent="0.25">
      <c r="A953" s="8">
        <v>0</v>
      </c>
      <c r="B953" s="2">
        <v>100</v>
      </c>
    </row>
    <row r="954" spans="1:2" x14ac:dyDescent="0.25">
      <c r="A954" s="8">
        <v>0</v>
      </c>
      <c r="B954" s="2">
        <v>100</v>
      </c>
    </row>
    <row r="955" spans="1:2" x14ac:dyDescent="0.25">
      <c r="A955" s="8">
        <v>0</v>
      </c>
      <c r="B955" s="2">
        <v>100</v>
      </c>
    </row>
    <row r="956" spans="1:2" x14ac:dyDescent="0.25">
      <c r="A956" s="8">
        <v>0</v>
      </c>
      <c r="B956" s="2">
        <v>100</v>
      </c>
    </row>
    <row r="957" spans="1:2" x14ac:dyDescent="0.25">
      <c r="A957" s="8">
        <v>0</v>
      </c>
      <c r="B957" s="2">
        <v>100</v>
      </c>
    </row>
    <row r="958" spans="1:2" x14ac:dyDescent="0.25">
      <c r="A958" s="8">
        <v>0</v>
      </c>
      <c r="B958" s="2">
        <v>100</v>
      </c>
    </row>
    <row r="959" spans="1:2" x14ac:dyDescent="0.25">
      <c r="A959" s="8">
        <v>0</v>
      </c>
      <c r="B959" s="2">
        <v>100</v>
      </c>
    </row>
    <row r="960" spans="1:2" x14ac:dyDescent="0.25">
      <c r="A960" s="8">
        <v>0</v>
      </c>
      <c r="B960" s="2">
        <v>100</v>
      </c>
    </row>
    <row r="961" spans="1:2" x14ac:dyDescent="0.25">
      <c r="A961" s="8">
        <v>0</v>
      </c>
      <c r="B961" s="2">
        <v>100</v>
      </c>
    </row>
    <row r="962" spans="1:2" x14ac:dyDescent="0.25">
      <c r="A962" s="8">
        <v>0</v>
      </c>
      <c r="B962" s="2">
        <v>100</v>
      </c>
    </row>
    <row r="963" spans="1:2" x14ac:dyDescent="0.25">
      <c r="A963" s="8">
        <v>0</v>
      </c>
      <c r="B963" s="2">
        <v>100</v>
      </c>
    </row>
    <row r="964" spans="1:2" x14ac:dyDescent="0.25">
      <c r="A964" s="8">
        <v>0</v>
      </c>
      <c r="B964" s="2">
        <v>100</v>
      </c>
    </row>
    <row r="965" spans="1:2" x14ac:dyDescent="0.25">
      <c r="A965" s="8">
        <v>0</v>
      </c>
      <c r="B965" s="2">
        <v>100</v>
      </c>
    </row>
    <row r="966" spans="1:2" x14ac:dyDescent="0.25">
      <c r="A966" s="8">
        <v>0</v>
      </c>
      <c r="B966" s="2">
        <v>100</v>
      </c>
    </row>
    <row r="967" spans="1:2" x14ac:dyDescent="0.25">
      <c r="A967" s="8">
        <v>0</v>
      </c>
      <c r="B967" s="2">
        <v>100</v>
      </c>
    </row>
    <row r="968" spans="1:2" x14ac:dyDescent="0.25">
      <c r="A968" s="8">
        <v>0</v>
      </c>
      <c r="B968" s="2">
        <v>100</v>
      </c>
    </row>
    <row r="969" spans="1:2" x14ac:dyDescent="0.25">
      <c r="A969" s="8">
        <v>0</v>
      </c>
      <c r="B969" s="2">
        <v>100</v>
      </c>
    </row>
    <row r="970" spans="1:2" x14ac:dyDescent="0.25">
      <c r="A970" s="8">
        <v>0</v>
      </c>
      <c r="B970" s="2">
        <v>100</v>
      </c>
    </row>
    <row r="971" spans="1:2" x14ac:dyDescent="0.25">
      <c r="A971" s="8">
        <v>0</v>
      </c>
      <c r="B971" s="2">
        <v>100</v>
      </c>
    </row>
    <row r="972" spans="1:2" x14ac:dyDescent="0.25">
      <c r="A972" s="8">
        <v>0</v>
      </c>
      <c r="B972" s="2">
        <v>100</v>
      </c>
    </row>
    <row r="973" spans="1:2" x14ac:dyDescent="0.25">
      <c r="A973" s="8">
        <v>0</v>
      </c>
      <c r="B973" s="2">
        <v>100</v>
      </c>
    </row>
    <row r="974" spans="1:2" x14ac:dyDescent="0.25">
      <c r="A974" s="8">
        <v>0</v>
      </c>
      <c r="B974" s="2">
        <v>100</v>
      </c>
    </row>
    <row r="975" spans="1:2" x14ac:dyDescent="0.25">
      <c r="A975" s="8">
        <v>0</v>
      </c>
      <c r="B975" s="2">
        <v>100</v>
      </c>
    </row>
    <row r="976" spans="1:2" x14ac:dyDescent="0.25">
      <c r="A976" s="8">
        <v>0</v>
      </c>
      <c r="B976" s="2">
        <v>100</v>
      </c>
    </row>
    <row r="977" spans="1:2" x14ac:dyDescent="0.25">
      <c r="A977" s="8">
        <v>0</v>
      </c>
      <c r="B977" s="2">
        <v>100</v>
      </c>
    </row>
    <row r="978" spans="1:2" x14ac:dyDescent="0.25">
      <c r="A978" s="8">
        <v>0</v>
      </c>
      <c r="B978" s="2">
        <v>100</v>
      </c>
    </row>
    <row r="979" spans="1:2" x14ac:dyDescent="0.25">
      <c r="A979" s="8">
        <v>0</v>
      </c>
      <c r="B979" s="2">
        <v>100</v>
      </c>
    </row>
    <row r="980" spans="1:2" x14ac:dyDescent="0.25">
      <c r="A980" s="8">
        <v>0</v>
      </c>
      <c r="B980" s="2">
        <v>100</v>
      </c>
    </row>
    <row r="981" spans="1:2" x14ac:dyDescent="0.25">
      <c r="A981" s="8">
        <v>0</v>
      </c>
      <c r="B981" s="2">
        <v>100</v>
      </c>
    </row>
    <row r="982" spans="1:2" x14ac:dyDescent="0.25">
      <c r="A982" s="8">
        <v>0</v>
      </c>
      <c r="B982" s="2">
        <v>100</v>
      </c>
    </row>
    <row r="983" spans="1:2" x14ac:dyDescent="0.25">
      <c r="A983" s="8">
        <v>0</v>
      </c>
      <c r="B983" s="2">
        <v>100</v>
      </c>
    </row>
    <row r="984" spans="1:2" x14ac:dyDescent="0.25">
      <c r="A984" s="8">
        <v>0</v>
      </c>
      <c r="B984" s="2">
        <v>100</v>
      </c>
    </row>
    <row r="985" spans="1:2" x14ac:dyDescent="0.25">
      <c r="A985" s="8">
        <v>0</v>
      </c>
      <c r="B985" s="2">
        <v>100</v>
      </c>
    </row>
    <row r="986" spans="1:2" x14ac:dyDescent="0.25">
      <c r="A986" s="8">
        <v>0</v>
      </c>
      <c r="B986" s="2">
        <v>100</v>
      </c>
    </row>
    <row r="987" spans="1:2" x14ac:dyDescent="0.25">
      <c r="A987" s="8">
        <v>0</v>
      </c>
      <c r="B987" s="2">
        <v>100</v>
      </c>
    </row>
    <row r="988" spans="1:2" x14ac:dyDescent="0.25">
      <c r="A988" s="8">
        <v>0</v>
      </c>
      <c r="B988" s="2">
        <v>100</v>
      </c>
    </row>
    <row r="989" spans="1:2" x14ac:dyDescent="0.25">
      <c r="A989" s="8">
        <v>0</v>
      </c>
      <c r="B989" s="2">
        <v>100</v>
      </c>
    </row>
    <row r="990" spans="1:2" x14ac:dyDescent="0.25">
      <c r="A990" s="8">
        <v>0</v>
      </c>
      <c r="B990" s="2">
        <v>100</v>
      </c>
    </row>
    <row r="991" spans="1:2" x14ac:dyDescent="0.25">
      <c r="A991" s="8">
        <v>0</v>
      </c>
      <c r="B991" s="2">
        <v>100</v>
      </c>
    </row>
    <row r="992" spans="1:2" x14ac:dyDescent="0.25">
      <c r="A992" s="8">
        <v>0</v>
      </c>
      <c r="B992" s="2">
        <v>100</v>
      </c>
    </row>
    <row r="993" spans="1:2" x14ac:dyDescent="0.25">
      <c r="A993" s="8">
        <v>0</v>
      </c>
      <c r="B993" s="2">
        <v>100</v>
      </c>
    </row>
    <row r="994" spans="1:2" x14ac:dyDescent="0.25">
      <c r="A994" s="8">
        <v>0</v>
      </c>
      <c r="B994" s="2">
        <v>100</v>
      </c>
    </row>
    <row r="995" spans="1:2" x14ac:dyDescent="0.25">
      <c r="A995" s="8">
        <v>0</v>
      </c>
      <c r="B995" s="2">
        <v>100</v>
      </c>
    </row>
    <row r="996" spans="1:2" x14ac:dyDescent="0.25">
      <c r="A996" s="8">
        <v>0</v>
      </c>
      <c r="B996" s="2">
        <v>100</v>
      </c>
    </row>
    <row r="997" spans="1:2" x14ac:dyDescent="0.25">
      <c r="A997" s="8">
        <v>0</v>
      </c>
      <c r="B997" s="2">
        <v>100</v>
      </c>
    </row>
    <row r="998" spans="1:2" x14ac:dyDescent="0.25">
      <c r="A998" s="8">
        <v>0</v>
      </c>
      <c r="B998" s="2">
        <v>100</v>
      </c>
    </row>
    <row r="999" spans="1:2" x14ac:dyDescent="0.25">
      <c r="A999" s="8">
        <v>0</v>
      </c>
      <c r="B999" s="2">
        <v>100</v>
      </c>
    </row>
    <row r="1000" spans="1:2" x14ac:dyDescent="0.25">
      <c r="A1000" s="8">
        <v>0</v>
      </c>
      <c r="B1000" s="2">
        <v>100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298</v>
      </c>
      <c r="B2" s="298" t="s">
        <v>353</v>
      </c>
      <c r="C2" s="298" t="s">
        <v>299</v>
      </c>
      <c r="D2" s="298" t="s">
        <v>246</v>
      </c>
      <c r="E2" s="298" t="s">
        <v>242</v>
      </c>
      <c r="F2" s="202"/>
    </row>
    <row r="3" spans="1:6" ht="15.75" thickTop="1" x14ac:dyDescent="0.25">
      <c r="A3" s="2" t="s">
        <v>248</v>
      </c>
      <c r="B3" s="328" t="s">
        <v>354</v>
      </c>
      <c r="C3" s="299" t="s">
        <v>247</v>
      </c>
      <c r="D3" s="299" t="s">
        <v>509</v>
      </c>
      <c r="E3" s="299" t="s">
        <v>510</v>
      </c>
    </row>
    <row r="4" spans="1:6" x14ac:dyDescent="0.25">
      <c r="A4" s="2" t="s">
        <v>248</v>
      </c>
      <c r="C4" s="299" t="s">
        <v>302</v>
      </c>
      <c r="D4" s="299" t="s">
        <v>511</v>
      </c>
      <c r="E4" s="299" t="s">
        <v>512</v>
      </c>
    </row>
    <row r="5" spans="1:6" x14ac:dyDescent="0.25">
      <c r="A5" s="2" t="s">
        <v>248</v>
      </c>
      <c r="C5" s="299" t="s">
        <v>288</v>
      </c>
      <c r="D5" s="299" t="s">
        <v>513</v>
      </c>
      <c r="E5" s="299" t="s">
        <v>514</v>
      </c>
    </row>
    <row r="6" spans="1:6" x14ac:dyDescent="0.25">
      <c r="A6" s="2" t="s">
        <v>248</v>
      </c>
      <c r="C6" s="299" t="s">
        <v>289</v>
      </c>
      <c r="D6" s="299" t="s">
        <v>515</v>
      </c>
      <c r="E6" s="299" t="s">
        <v>516</v>
      </c>
    </row>
    <row r="7" spans="1:6" x14ac:dyDescent="0.25">
      <c r="A7" s="2" t="s">
        <v>248</v>
      </c>
      <c r="C7" s="299" t="s">
        <v>343</v>
      </c>
      <c r="D7" s="299" t="s">
        <v>517</v>
      </c>
    </row>
    <row r="8" spans="1:6" x14ac:dyDescent="0.25">
      <c r="A8" s="2" t="s">
        <v>248</v>
      </c>
      <c r="C8" s="299" t="s">
        <v>344</v>
      </c>
      <c r="D8" s="299" t="s">
        <v>518</v>
      </c>
    </row>
    <row r="9" spans="1:6" x14ac:dyDescent="0.25">
      <c r="A9" s="2" t="s">
        <v>248</v>
      </c>
      <c r="C9" s="299" t="s">
        <v>345</v>
      </c>
      <c r="D9" s="299" t="s">
        <v>519</v>
      </c>
    </row>
    <row r="10" spans="1:6" x14ac:dyDescent="0.25">
      <c r="A10" s="2" t="s">
        <v>248</v>
      </c>
      <c r="C10" s="299" t="s">
        <v>99</v>
      </c>
      <c r="D10" s="299" t="s">
        <v>520</v>
      </c>
      <c r="E10" s="299" t="s">
        <v>521</v>
      </c>
    </row>
    <row r="11" spans="1:6" x14ac:dyDescent="0.25">
      <c r="A11" s="2" t="s">
        <v>248</v>
      </c>
      <c r="C11" s="299" t="s">
        <v>350</v>
      </c>
      <c r="D11" s="299" t="s">
        <v>522</v>
      </c>
    </row>
    <row r="12" spans="1:6" x14ac:dyDescent="0.25">
      <c r="A12" s="2" t="s">
        <v>1</v>
      </c>
      <c r="B12" s="328" t="s">
        <v>96</v>
      </c>
      <c r="C12" s="299" t="s">
        <v>304</v>
      </c>
      <c r="D12" s="299" t="s">
        <v>511</v>
      </c>
      <c r="E12" s="299" t="s">
        <v>512</v>
      </c>
    </row>
    <row r="13" spans="1:6" x14ac:dyDescent="0.25">
      <c r="A13" s="2" t="s">
        <v>1</v>
      </c>
      <c r="C13" s="299" t="s">
        <v>523</v>
      </c>
      <c r="D13" s="299" t="s">
        <v>524</v>
      </c>
      <c r="E13" s="299" t="s">
        <v>525</v>
      </c>
    </row>
    <row r="14" spans="1:6" x14ac:dyDescent="0.25">
      <c r="A14" s="2" t="s">
        <v>1</v>
      </c>
      <c r="C14" s="299" t="s">
        <v>355</v>
      </c>
      <c r="D14" s="299" t="s">
        <v>526</v>
      </c>
      <c r="E14" s="299" t="s">
        <v>527</v>
      </c>
    </row>
    <row r="15" spans="1:6" x14ac:dyDescent="0.25">
      <c r="A15" s="2" t="s">
        <v>1</v>
      </c>
      <c r="C15" s="299" t="s">
        <v>351</v>
      </c>
      <c r="D15" s="299" t="s">
        <v>528</v>
      </c>
      <c r="E15" s="299" t="s">
        <v>529</v>
      </c>
    </row>
    <row r="16" spans="1:6" x14ac:dyDescent="0.25">
      <c r="A16" s="2" t="s">
        <v>1</v>
      </c>
      <c r="C16" s="299" t="s">
        <v>530</v>
      </c>
      <c r="D16" s="299" t="s">
        <v>531</v>
      </c>
      <c r="E16" s="299" t="s">
        <v>532</v>
      </c>
    </row>
    <row r="17" spans="1:5" x14ac:dyDescent="0.25">
      <c r="A17" s="2" t="s">
        <v>1</v>
      </c>
      <c r="C17" s="299" t="s">
        <v>530</v>
      </c>
      <c r="D17" s="299" t="s">
        <v>533</v>
      </c>
      <c r="E17" s="299" t="s">
        <v>534</v>
      </c>
    </row>
    <row r="18" spans="1:5" x14ac:dyDescent="0.25">
      <c r="A18" s="2" t="s">
        <v>1</v>
      </c>
      <c r="C18" s="299" t="s">
        <v>530</v>
      </c>
      <c r="D18" s="299" t="s">
        <v>535</v>
      </c>
      <c r="E18" s="299" t="s">
        <v>536</v>
      </c>
    </row>
    <row r="19" spans="1:5" x14ac:dyDescent="0.25">
      <c r="A19" s="2" t="s">
        <v>1</v>
      </c>
      <c r="C19" s="299" t="s">
        <v>537</v>
      </c>
      <c r="D19" s="299" t="s">
        <v>538</v>
      </c>
      <c r="E19" s="299" t="s">
        <v>539</v>
      </c>
    </row>
    <row r="20" spans="1:5" x14ac:dyDescent="0.25">
      <c r="A20" s="2" t="s">
        <v>1</v>
      </c>
      <c r="C20" s="299" t="s">
        <v>537</v>
      </c>
      <c r="D20" s="299" t="s">
        <v>540</v>
      </c>
      <c r="E20" s="299" t="s">
        <v>541</v>
      </c>
    </row>
    <row r="21" spans="1:5" x14ac:dyDescent="0.25">
      <c r="A21" s="2" t="s">
        <v>1</v>
      </c>
      <c r="C21" s="299" t="s">
        <v>537</v>
      </c>
      <c r="D21" s="299" t="s">
        <v>542</v>
      </c>
      <c r="E21" s="299" t="s">
        <v>543</v>
      </c>
    </row>
    <row r="22" spans="1:5" x14ac:dyDescent="0.25">
      <c r="A22" s="2" t="s">
        <v>13</v>
      </c>
      <c r="B22" s="328" t="s">
        <v>97</v>
      </c>
      <c r="C22" s="299" t="s">
        <v>306</v>
      </c>
      <c r="D22" s="299" t="s">
        <v>544</v>
      </c>
      <c r="E22" s="299" t="s">
        <v>545</v>
      </c>
    </row>
    <row r="23" spans="1:5" x14ac:dyDescent="0.25">
      <c r="A23" s="2" t="s">
        <v>13</v>
      </c>
      <c r="C23" s="299" t="s">
        <v>546</v>
      </c>
      <c r="D23" s="299" t="s">
        <v>547</v>
      </c>
      <c r="E23" s="299" t="s">
        <v>548</v>
      </c>
    </row>
    <row r="24" spans="1:5" x14ac:dyDescent="0.25">
      <c r="A24" s="2" t="e">
        <v>#N/A</v>
      </c>
      <c r="B24" s="328" t="e">
        <v>#N/A</v>
      </c>
      <c r="C24" s="299" t="e">
        <v>#N/A</v>
      </c>
      <c r="D24" s="299" t="e">
        <v>#N/A</v>
      </c>
      <c r="E24" s="299" t="e">
        <v>#N/A</v>
      </c>
    </row>
    <row r="25" spans="1:5" x14ac:dyDescent="0.25">
      <c r="A25" s="2" t="e">
        <v>#N/A</v>
      </c>
      <c r="B25" s="328" t="e">
        <v>#N/A</v>
      </c>
      <c r="C25" s="299" t="e">
        <v>#N/A</v>
      </c>
      <c r="D25" s="299" t="e">
        <v>#N/A</v>
      </c>
      <c r="E25" s="299" t="e">
        <v>#N/A</v>
      </c>
    </row>
    <row r="26" spans="1:5" x14ac:dyDescent="0.25">
      <c r="A26" s="2" t="e">
        <v>#N/A</v>
      </c>
      <c r="B26" s="328" t="e">
        <v>#N/A</v>
      </c>
      <c r="C26" s="299" t="e">
        <v>#N/A</v>
      </c>
      <c r="D26" s="299" t="e">
        <v>#N/A</v>
      </c>
      <c r="E26" s="299" t="e">
        <v>#N/A</v>
      </c>
    </row>
    <row r="27" spans="1:5" x14ac:dyDescent="0.25">
      <c r="A27" s="2" t="e">
        <v>#N/A</v>
      </c>
      <c r="B27" s="328" t="e">
        <v>#N/A</v>
      </c>
      <c r="C27" s="299" t="e">
        <v>#N/A</v>
      </c>
      <c r="D27" s="299" t="e">
        <v>#N/A</v>
      </c>
      <c r="E27" s="299" t="e">
        <v>#N/A</v>
      </c>
    </row>
    <row r="28" spans="1:5" x14ac:dyDescent="0.25">
      <c r="A28" s="2" t="e">
        <v>#N/A</v>
      </c>
      <c r="B28" s="328" t="e">
        <v>#N/A</v>
      </c>
      <c r="C28" s="299" t="e">
        <v>#N/A</v>
      </c>
      <c r="D28" s="299" t="e">
        <v>#N/A</v>
      </c>
      <c r="E28" s="299" t="e">
        <v>#N/A</v>
      </c>
    </row>
    <row r="29" spans="1:5" x14ac:dyDescent="0.25">
      <c r="A29" s="2" t="e">
        <v>#N/A</v>
      </c>
      <c r="B29" s="328" t="e">
        <v>#N/A</v>
      </c>
      <c r="C29" s="299" t="e">
        <v>#N/A</v>
      </c>
      <c r="D29" s="299" t="e">
        <v>#N/A</v>
      </c>
      <c r="E29" s="299" t="e">
        <v>#N/A</v>
      </c>
    </row>
    <row r="30" spans="1:5" x14ac:dyDescent="0.25">
      <c r="A30" s="2" t="e">
        <v>#N/A</v>
      </c>
      <c r="B30" s="328" t="e">
        <v>#N/A</v>
      </c>
      <c r="C30" s="299" t="e">
        <v>#N/A</v>
      </c>
      <c r="D30" s="299" t="e">
        <v>#N/A</v>
      </c>
      <c r="E30" s="299" t="e">
        <v>#N/A</v>
      </c>
    </row>
    <row r="31" spans="1:5" x14ac:dyDescent="0.25">
      <c r="A31" s="2" t="e">
        <v>#N/A</v>
      </c>
      <c r="B31" s="328" t="e">
        <v>#N/A</v>
      </c>
      <c r="C31" s="299" t="e">
        <v>#N/A</v>
      </c>
      <c r="D31" s="299" t="e">
        <v>#N/A</v>
      </c>
      <c r="E31" s="299" t="e">
        <v>#N/A</v>
      </c>
    </row>
    <row r="32" spans="1:5" x14ac:dyDescent="0.25">
      <c r="A32" s="2" t="e">
        <v>#N/A</v>
      </c>
      <c r="B32" s="328" t="e">
        <v>#N/A</v>
      </c>
      <c r="C32" s="299" t="e">
        <v>#N/A</v>
      </c>
      <c r="D32" s="299" t="e">
        <v>#N/A</v>
      </c>
      <c r="E32" s="299" t="e">
        <v>#N/A</v>
      </c>
    </row>
    <row r="33" spans="1:5" x14ac:dyDescent="0.25">
      <c r="A33" s="2" t="e">
        <v>#N/A</v>
      </c>
      <c r="B33" s="328" t="e">
        <v>#N/A</v>
      </c>
      <c r="C33" s="299" t="e">
        <v>#N/A</v>
      </c>
      <c r="D33" s="299" t="e">
        <v>#N/A</v>
      </c>
      <c r="E33" s="299" t="e">
        <v>#N/A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7" width="5.7109375" customWidth="1"/>
    <col min="18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 t="s">
        <v>491</v>
      </c>
      <c r="I1" s="16">
        <v>7</v>
      </c>
      <c r="J1" s="16">
        <v>8</v>
      </c>
      <c r="K1" s="16">
        <v>9</v>
      </c>
      <c r="L1" s="16">
        <v>10</v>
      </c>
      <c r="M1" s="16">
        <v>11</v>
      </c>
      <c r="N1" s="16">
        <v>12</v>
      </c>
      <c r="O1" s="16">
        <v>13</v>
      </c>
      <c r="P1" s="16">
        <v>14</v>
      </c>
      <c r="Q1" s="16">
        <v>15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20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3</v>
      </c>
      <c r="N2" s="118">
        <v>3</v>
      </c>
      <c r="O2" s="118">
        <v>4</v>
      </c>
      <c r="P2" s="118">
        <v>3</v>
      </c>
      <c r="Q2" s="118">
        <v>3</v>
      </c>
      <c r="R2" s="118" t="s">
        <v>50</v>
      </c>
      <c r="S2" s="118" t="s">
        <v>50</v>
      </c>
      <c r="T2" s="119" t="s">
        <v>50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39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2.5</v>
      </c>
      <c r="C3" s="128">
        <v>2.1</v>
      </c>
      <c r="D3" s="128">
        <v>3.6</v>
      </c>
      <c r="E3" s="128">
        <v>3.2</v>
      </c>
      <c r="F3" s="128">
        <v>3.2</v>
      </c>
      <c r="G3" s="128">
        <v>3</v>
      </c>
      <c r="H3" s="128">
        <v>3.3</v>
      </c>
      <c r="I3" s="128">
        <v>3.1</v>
      </c>
      <c r="J3" s="128">
        <v>3</v>
      </c>
      <c r="K3" s="128">
        <v>3.3</v>
      </c>
      <c r="L3" s="128">
        <v>2.8</v>
      </c>
      <c r="M3" s="128">
        <v>3.3</v>
      </c>
      <c r="N3" s="128">
        <v>3.2</v>
      </c>
      <c r="O3" s="128">
        <v>4</v>
      </c>
      <c r="P3" s="128">
        <v>2.8</v>
      </c>
      <c r="Q3" s="128">
        <v>2.9</v>
      </c>
      <c r="R3" s="128" t="s">
        <v>50</v>
      </c>
      <c r="S3" s="128" t="s">
        <v>50</v>
      </c>
      <c r="T3" s="128" t="s">
        <v>50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0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4.3</v>
      </c>
      <c r="C4" s="131">
        <v>3.3</v>
      </c>
      <c r="D4" s="131">
        <v>4.2</v>
      </c>
      <c r="E4" s="131">
        <v>5.2</v>
      </c>
      <c r="F4" s="131">
        <v>4.7</v>
      </c>
      <c r="G4" s="131">
        <v>4.7</v>
      </c>
      <c r="H4" s="131">
        <v>4</v>
      </c>
      <c r="I4" s="131">
        <v>4</v>
      </c>
      <c r="J4" s="131">
        <v>4.7</v>
      </c>
      <c r="K4" s="131">
        <v>4.5</v>
      </c>
      <c r="L4" s="131">
        <v>3.2</v>
      </c>
      <c r="M4" s="131">
        <v>4.3</v>
      </c>
      <c r="N4" s="131">
        <v>4</v>
      </c>
      <c r="O4" s="131">
        <v>5.7</v>
      </c>
      <c r="P4" s="131">
        <v>3.5</v>
      </c>
      <c r="Q4" s="131">
        <v>4.5</v>
      </c>
      <c r="R4" s="131" t="s">
        <v>50</v>
      </c>
      <c r="S4" s="131" t="s">
        <v>50</v>
      </c>
      <c r="T4" s="131" t="s">
        <v>50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1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-0.5</v>
      </c>
      <c r="C5" s="220">
        <v>-0.89999999999999991</v>
      </c>
      <c r="D5" s="219">
        <v>0.60000000000000009</v>
      </c>
      <c r="E5" s="219">
        <v>0.20000000000000018</v>
      </c>
      <c r="F5" s="219">
        <v>0.20000000000000018</v>
      </c>
      <c r="G5" s="219">
        <v>0</v>
      </c>
      <c r="H5" s="219">
        <v>0.29999999999999982</v>
      </c>
      <c r="I5" s="219">
        <v>0.10000000000000009</v>
      </c>
      <c r="J5" s="219">
        <v>0</v>
      </c>
      <c r="K5" s="219">
        <v>0.29999999999999982</v>
      </c>
      <c r="L5" s="219">
        <v>-0.20000000000000018</v>
      </c>
      <c r="M5" s="219">
        <v>0.29999999999999982</v>
      </c>
      <c r="N5" s="219">
        <v>0.20000000000000018</v>
      </c>
      <c r="O5" s="219">
        <v>0</v>
      </c>
      <c r="P5" s="219">
        <v>-0.20000000000000018</v>
      </c>
      <c r="Q5" s="219">
        <v>-0.10000000000000009</v>
      </c>
      <c r="R5" s="219" t="s">
        <v>50</v>
      </c>
      <c r="S5" s="219" t="s">
        <v>50</v>
      </c>
      <c r="T5" s="219" t="s">
        <v>50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123</v>
      </c>
      <c r="B6" s="219">
        <v>1.2999999999999998</v>
      </c>
      <c r="C6" s="220">
        <v>0.29999999999999982</v>
      </c>
      <c r="D6" s="219">
        <v>1.2000000000000002</v>
      </c>
      <c r="E6" s="219">
        <v>2.2000000000000002</v>
      </c>
      <c r="F6" s="219">
        <v>1.7000000000000002</v>
      </c>
      <c r="G6" s="219">
        <v>1.7000000000000002</v>
      </c>
      <c r="H6" s="219">
        <v>1</v>
      </c>
      <c r="I6" s="219">
        <v>1</v>
      </c>
      <c r="J6" s="219">
        <v>1.7000000000000002</v>
      </c>
      <c r="K6" s="219">
        <v>1.5</v>
      </c>
      <c r="L6" s="219">
        <v>0.20000000000000018</v>
      </c>
      <c r="M6" s="219">
        <v>1.2999999999999998</v>
      </c>
      <c r="N6" s="219">
        <v>1</v>
      </c>
      <c r="O6" s="219">
        <v>1.7000000000000002</v>
      </c>
      <c r="P6" s="219">
        <v>0.5</v>
      </c>
      <c r="Q6" s="219">
        <v>1.5</v>
      </c>
      <c r="R6" s="219" t="s">
        <v>50</v>
      </c>
      <c r="S6" s="219" t="s">
        <v>50</v>
      </c>
      <c r="T6" s="219" t="s">
        <v>50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42</v>
      </c>
      <c r="B8" s="203">
        <v>-21</v>
      </c>
      <c r="C8" s="203">
        <v>-49</v>
      </c>
      <c r="D8" s="203">
        <v>0</v>
      </c>
      <c r="E8" s="203">
        <v>0</v>
      </c>
      <c r="F8" s="203">
        <v>-2</v>
      </c>
      <c r="G8" s="203">
        <v>-7</v>
      </c>
      <c r="H8" s="203">
        <v>-14</v>
      </c>
      <c r="I8" s="203">
        <v>-3</v>
      </c>
      <c r="J8" s="203">
        <v>-12</v>
      </c>
      <c r="K8" s="203">
        <v>0</v>
      </c>
      <c r="L8" s="203">
        <v>-17</v>
      </c>
      <c r="M8" s="203">
        <v>0</v>
      </c>
      <c r="N8" s="203">
        <v>-14</v>
      </c>
      <c r="O8" s="203">
        <v>-2</v>
      </c>
      <c r="P8" s="203">
        <v>-26</v>
      </c>
      <c r="Q8" s="203">
        <v>-5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44</v>
      </c>
      <c r="AK8" s="203" t="s">
        <v>42</v>
      </c>
      <c r="AL8" s="203" t="s">
        <v>24</v>
      </c>
      <c r="AM8" s="203" t="s">
        <v>43</v>
      </c>
    </row>
    <row r="9" spans="1:156" s="203" customFormat="1" x14ac:dyDescent="0.25">
      <c r="A9" s="203" t="s">
        <v>24</v>
      </c>
      <c r="B9" s="203">
        <v>24</v>
      </c>
      <c r="C9" s="203">
        <v>13</v>
      </c>
      <c r="D9" s="203">
        <v>56</v>
      </c>
      <c r="E9" s="203">
        <v>46</v>
      </c>
      <c r="F9" s="203">
        <v>37</v>
      </c>
      <c r="G9" s="203">
        <v>35</v>
      </c>
      <c r="H9" s="203">
        <v>41</v>
      </c>
      <c r="I9" s="203">
        <v>40</v>
      </c>
      <c r="J9" s="203">
        <v>43</v>
      </c>
      <c r="K9" s="203">
        <v>30</v>
      </c>
      <c r="L9" s="203">
        <v>36</v>
      </c>
      <c r="M9" s="203">
        <v>55</v>
      </c>
      <c r="N9" s="203">
        <v>26</v>
      </c>
      <c r="O9" s="203">
        <v>39</v>
      </c>
      <c r="P9" s="203">
        <v>17</v>
      </c>
      <c r="Q9" s="203">
        <v>34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94.001019999999997</v>
      </c>
      <c r="AI9" s="203" t="s">
        <v>9</v>
      </c>
      <c r="AJ9" s="203">
        <v>0</v>
      </c>
      <c r="AK9" s="203">
        <v>-9</v>
      </c>
      <c r="AL9" s="203">
        <v>5</v>
      </c>
      <c r="AM9" s="203">
        <v>0</v>
      </c>
    </row>
    <row r="10" spans="1:156" s="203" customFormat="1" x14ac:dyDescent="0.25">
      <c r="A10" s="203" t="s">
        <v>43</v>
      </c>
      <c r="B10" s="203">
        <v>5</v>
      </c>
      <c r="C10" s="203">
        <v>1</v>
      </c>
      <c r="D10" s="203">
        <v>32</v>
      </c>
      <c r="E10" s="203">
        <v>25</v>
      </c>
      <c r="F10" s="203">
        <v>20</v>
      </c>
      <c r="G10" s="203">
        <v>9</v>
      </c>
      <c r="H10" s="203">
        <v>14</v>
      </c>
      <c r="I10" s="203">
        <v>10</v>
      </c>
      <c r="J10" s="203">
        <v>17</v>
      </c>
      <c r="K10" s="203">
        <v>33</v>
      </c>
      <c r="L10" s="203">
        <v>7</v>
      </c>
      <c r="M10" s="203">
        <v>15</v>
      </c>
      <c r="N10" s="203">
        <v>6</v>
      </c>
      <c r="O10" s="203">
        <v>28</v>
      </c>
      <c r="P10" s="203">
        <v>9</v>
      </c>
      <c r="Q10" s="203">
        <v>11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97.00103</v>
      </c>
      <c r="AI10" s="203" t="s">
        <v>2</v>
      </c>
      <c r="AJ10" s="203">
        <v>0</v>
      </c>
      <c r="AK10" s="203">
        <v>-7</v>
      </c>
      <c r="AL10" s="203">
        <v>6</v>
      </c>
      <c r="AM10" s="203">
        <v>0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98.001040000000003</v>
      </c>
      <c r="AI11" s="203" t="s">
        <v>376</v>
      </c>
      <c r="AJ11" s="203">
        <v>0</v>
      </c>
      <c r="AK11" s="203">
        <v>-6</v>
      </c>
      <c r="AL11" s="203">
        <v>1</v>
      </c>
      <c r="AM11" s="203">
        <v>2</v>
      </c>
    </row>
    <row r="12" spans="1:156" s="203" customFormat="1" x14ac:dyDescent="0.25">
      <c r="A12" s="203" t="s">
        <v>42</v>
      </c>
      <c r="B12" s="203">
        <v>-1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-2</v>
      </c>
      <c r="M12" s="203">
        <v>0</v>
      </c>
      <c r="N12" s="203">
        <v>-1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100.00105000000001</v>
      </c>
      <c r="AI12" s="203" t="s">
        <v>326</v>
      </c>
      <c r="AJ12" s="203">
        <v>0</v>
      </c>
      <c r="AK12" s="203">
        <v>-6</v>
      </c>
      <c r="AL12" s="203">
        <v>8</v>
      </c>
      <c r="AM12" s="203">
        <v>0</v>
      </c>
    </row>
    <row r="13" spans="1:156" s="203" customFormat="1" x14ac:dyDescent="0.25">
      <c r="A13" s="203" t="s">
        <v>24</v>
      </c>
      <c r="B13" s="203">
        <v>2</v>
      </c>
      <c r="C13" s="203">
        <v>2</v>
      </c>
      <c r="D13" s="203">
        <v>1</v>
      </c>
      <c r="E13" s="203">
        <v>2</v>
      </c>
      <c r="F13" s="203">
        <v>3</v>
      </c>
      <c r="G13" s="203">
        <v>3</v>
      </c>
      <c r="H13" s="203">
        <v>1</v>
      </c>
      <c r="I13" s="203">
        <v>2</v>
      </c>
      <c r="J13" s="203">
        <v>1</v>
      </c>
      <c r="K13" s="203">
        <v>2</v>
      </c>
      <c r="L13" s="203">
        <v>3</v>
      </c>
      <c r="M13" s="203">
        <v>2</v>
      </c>
      <c r="N13" s="203">
        <v>0</v>
      </c>
      <c r="O13" s="203">
        <v>4</v>
      </c>
      <c r="P13" s="203">
        <v>1</v>
      </c>
      <c r="Q13" s="203">
        <v>2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100.00106</v>
      </c>
      <c r="AI13" s="203" t="s">
        <v>197</v>
      </c>
      <c r="AJ13" s="203">
        <v>0</v>
      </c>
      <c r="AK13" s="203">
        <v>-7</v>
      </c>
      <c r="AL13" s="203">
        <v>9</v>
      </c>
      <c r="AM13" s="203">
        <v>0</v>
      </c>
    </row>
    <row r="14" spans="1:156" s="203" customFormat="1" x14ac:dyDescent="0.25">
      <c r="A14" s="203" t="s">
        <v>43</v>
      </c>
      <c r="B14" s="203">
        <v>2</v>
      </c>
      <c r="C14" s="203">
        <v>0</v>
      </c>
      <c r="D14" s="203">
        <v>3</v>
      </c>
      <c r="E14" s="203">
        <v>4</v>
      </c>
      <c r="F14" s="203">
        <v>3</v>
      </c>
      <c r="G14" s="203">
        <v>3</v>
      </c>
      <c r="H14" s="203">
        <v>2</v>
      </c>
      <c r="I14" s="203">
        <v>2</v>
      </c>
      <c r="J14" s="203">
        <v>3</v>
      </c>
      <c r="K14" s="203">
        <v>3</v>
      </c>
      <c r="L14" s="203">
        <v>0</v>
      </c>
      <c r="M14" s="203">
        <v>2</v>
      </c>
      <c r="N14" s="203">
        <v>3</v>
      </c>
      <c r="O14" s="203">
        <v>2</v>
      </c>
      <c r="P14" s="203">
        <v>1</v>
      </c>
      <c r="Q14" s="203">
        <v>2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100.00107</v>
      </c>
      <c r="AI14" s="203" t="s">
        <v>12</v>
      </c>
      <c r="AJ14" s="203">
        <v>0</v>
      </c>
      <c r="AK14" s="203">
        <v>-4</v>
      </c>
      <c r="AL14" s="203">
        <v>6</v>
      </c>
      <c r="AM14" s="203">
        <v>0</v>
      </c>
    </row>
    <row r="15" spans="1:156" s="203" customFormat="1" x14ac:dyDescent="0.25">
      <c r="AH15" s="203">
        <v>102.00094</v>
      </c>
      <c r="AI15" s="203" t="s">
        <v>385</v>
      </c>
      <c r="AJ15" s="203">
        <v>0</v>
      </c>
      <c r="AK15" s="203">
        <v>-6</v>
      </c>
      <c r="AL15" s="203">
        <v>10</v>
      </c>
      <c r="AM15" s="203">
        <v>0</v>
      </c>
    </row>
    <row r="16" spans="1:156" s="203" customFormat="1" x14ac:dyDescent="0.25">
      <c r="AH16" s="203">
        <v>102.00108</v>
      </c>
      <c r="AI16" s="203" t="s">
        <v>15</v>
      </c>
      <c r="AJ16" s="203">
        <v>0</v>
      </c>
      <c r="AK16" s="203">
        <v>-5</v>
      </c>
      <c r="AL16" s="203">
        <v>9</v>
      </c>
      <c r="AM16" s="203">
        <v>0</v>
      </c>
    </row>
    <row r="17" spans="34:39" s="203" customFormat="1" x14ac:dyDescent="0.25">
      <c r="AH17" s="203">
        <v>102.00109</v>
      </c>
      <c r="AI17" s="203" t="s">
        <v>318</v>
      </c>
      <c r="AJ17" s="203">
        <v>0</v>
      </c>
      <c r="AK17" s="203">
        <v>-7</v>
      </c>
      <c r="AL17" s="203">
        <v>7</v>
      </c>
      <c r="AM17" s="203">
        <v>2</v>
      </c>
    </row>
    <row r="18" spans="34:39" s="203" customFormat="1" x14ac:dyDescent="0.25">
      <c r="AH18" s="203">
        <v>102.00109999999999</v>
      </c>
      <c r="AI18" s="203" t="s">
        <v>378</v>
      </c>
      <c r="AJ18" s="203">
        <v>0</v>
      </c>
      <c r="AK18" s="203">
        <v>-3</v>
      </c>
      <c r="AL18" s="203">
        <v>5</v>
      </c>
      <c r="AM18" s="203">
        <v>1</v>
      </c>
    </row>
    <row r="19" spans="34:39" s="203" customFormat="1" x14ac:dyDescent="0.25">
      <c r="AH19" s="203">
        <v>102.00111</v>
      </c>
      <c r="AI19" s="203" t="s">
        <v>409</v>
      </c>
      <c r="AJ19" s="203">
        <v>0</v>
      </c>
      <c r="AK19" s="203">
        <v>-4</v>
      </c>
      <c r="AL19" s="203">
        <v>4</v>
      </c>
      <c r="AM19" s="203">
        <v>2</v>
      </c>
    </row>
    <row r="20" spans="34:39" s="203" customFormat="1" x14ac:dyDescent="0.25">
      <c r="AH20" s="203">
        <v>103.00112</v>
      </c>
      <c r="AI20" s="203" t="s">
        <v>319</v>
      </c>
      <c r="AJ20" s="203">
        <v>0</v>
      </c>
      <c r="AK20" s="203">
        <v>-2</v>
      </c>
      <c r="AL20" s="203">
        <v>7</v>
      </c>
      <c r="AM20" s="203">
        <v>0</v>
      </c>
    </row>
    <row r="21" spans="34:39" s="203" customFormat="1" x14ac:dyDescent="0.25">
      <c r="AH21" s="203">
        <v>104.00113</v>
      </c>
      <c r="AI21" s="203" t="s">
        <v>411</v>
      </c>
      <c r="AJ21" s="203">
        <v>0</v>
      </c>
      <c r="AK21" s="203">
        <v>-5</v>
      </c>
      <c r="AL21" s="203">
        <v>7</v>
      </c>
      <c r="AM21" s="203">
        <v>2</v>
      </c>
    </row>
    <row r="22" spans="34:39" s="203" customFormat="1" x14ac:dyDescent="0.25">
      <c r="AH22" s="203">
        <v>104.00114000000001</v>
      </c>
      <c r="AI22" s="203" t="s">
        <v>323</v>
      </c>
      <c r="AJ22" s="203">
        <v>0</v>
      </c>
      <c r="AK22" s="203">
        <v>-4</v>
      </c>
      <c r="AL22" s="203">
        <v>6</v>
      </c>
      <c r="AM22" s="203">
        <v>2</v>
      </c>
    </row>
    <row r="23" spans="34:39" s="203" customFormat="1" x14ac:dyDescent="0.25">
      <c r="AH23" s="203">
        <v>105.00115</v>
      </c>
      <c r="AI23" s="203" t="s">
        <v>500</v>
      </c>
      <c r="AJ23" s="203">
        <v>0</v>
      </c>
      <c r="AK23" s="203">
        <v>-5</v>
      </c>
      <c r="AL23" s="203">
        <v>8</v>
      </c>
      <c r="AM23" s="203">
        <v>2</v>
      </c>
    </row>
    <row r="24" spans="34:39" s="203" customFormat="1" x14ac:dyDescent="0.25">
      <c r="AH24" s="203">
        <v>105.00116</v>
      </c>
      <c r="AI24" s="203" t="s">
        <v>459</v>
      </c>
      <c r="AJ24" s="203">
        <v>0</v>
      </c>
      <c r="AK24" s="203">
        <v>-7</v>
      </c>
      <c r="AL24" s="203">
        <v>8</v>
      </c>
      <c r="AM24" s="203">
        <v>3</v>
      </c>
    </row>
    <row r="25" spans="34:39" s="203" customFormat="1" x14ac:dyDescent="0.25">
      <c r="AH25" s="203">
        <v>106.00117</v>
      </c>
      <c r="AI25" s="203" t="s">
        <v>501</v>
      </c>
      <c r="AJ25" s="203">
        <v>0</v>
      </c>
      <c r="AK25" s="203">
        <v>-2</v>
      </c>
      <c r="AL25" s="203">
        <v>10</v>
      </c>
      <c r="AM25" s="203">
        <v>0</v>
      </c>
    </row>
    <row r="26" spans="34:39" s="203" customFormat="1" x14ac:dyDescent="0.25">
      <c r="AH26" s="203">
        <v>107.00095</v>
      </c>
      <c r="AI26" s="203" t="s">
        <v>386</v>
      </c>
      <c r="AJ26" s="203">
        <v>0</v>
      </c>
      <c r="AK26" s="203">
        <v>-3</v>
      </c>
      <c r="AL26" s="203">
        <v>8</v>
      </c>
      <c r="AM26" s="203">
        <v>2</v>
      </c>
    </row>
    <row r="27" spans="34:39" s="203" customFormat="1" x14ac:dyDescent="0.25">
      <c r="AH27" s="203">
        <v>107.00118000000001</v>
      </c>
      <c r="AI27" s="203" t="s">
        <v>3</v>
      </c>
      <c r="AJ27" s="203">
        <v>0</v>
      </c>
      <c r="AK27" s="203">
        <v>-5</v>
      </c>
      <c r="AL27" s="203">
        <v>12</v>
      </c>
      <c r="AM27" s="203">
        <v>1</v>
      </c>
    </row>
    <row r="28" spans="34:39" s="203" customFormat="1" x14ac:dyDescent="0.25">
      <c r="AH28" s="203">
        <v>107.00118999999999</v>
      </c>
      <c r="AI28" s="203" t="s">
        <v>327</v>
      </c>
      <c r="AJ28" s="203">
        <v>0</v>
      </c>
      <c r="AK28" s="203">
        <v>-4</v>
      </c>
      <c r="AL28" s="203">
        <v>7</v>
      </c>
      <c r="AM28" s="203">
        <v>3</v>
      </c>
    </row>
    <row r="29" spans="34:39" s="203" customFormat="1" x14ac:dyDescent="0.25">
      <c r="AH29" s="203">
        <v>107.0012</v>
      </c>
      <c r="AI29" s="203" t="s">
        <v>481</v>
      </c>
      <c r="AJ29" s="203">
        <v>0</v>
      </c>
      <c r="AK29" s="203">
        <v>-2</v>
      </c>
      <c r="AL29" s="203">
        <v>9</v>
      </c>
      <c r="AM29" s="203">
        <v>1</v>
      </c>
    </row>
    <row r="30" spans="34:39" s="203" customFormat="1" x14ac:dyDescent="0.25">
      <c r="AH30" s="203">
        <v>108.00121</v>
      </c>
      <c r="AI30" s="203" t="s">
        <v>377</v>
      </c>
      <c r="AJ30" s="203">
        <v>0</v>
      </c>
      <c r="AK30" s="203">
        <v>-4</v>
      </c>
      <c r="AL30" s="203">
        <v>7</v>
      </c>
      <c r="AM30" s="203">
        <v>3</v>
      </c>
    </row>
    <row r="31" spans="34:39" s="203" customFormat="1" x14ac:dyDescent="0.25">
      <c r="AH31" s="203">
        <v>108.00122</v>
      </c>
      <c r="AI31" s="203" t="s">
        <v>452</v>
      </c>
      <c r="AJ31" s="203">
        <v>0</v>
      </c>
      <c r="AK31" s="203">
        <v>-3</v>
      </c>
      <c r="AL31" s="203">
        <v>8</v>
      </c>
      <c r="AM31" s="203">
        <v>2</v>
      </c>
    </row>
    <row r="32" spans="34:39" s="203" customFormat="1" x14ac:dyDescent="0.25">
      <c r="AH32" s="203">
        <v>109.00123000000001</v>
      </c>
      <c r="AI32" s="203" t="s">
        <v>394</v>
      </c>
      <c r="AJ32" s="203">
        <v>0</v>
      </c>
      <c r="AK32" s="203">
        <v>-5</v>
      </c>
      <c r="AL32" s="203">
        <v>14</v>
      </c>
      <c r="AM32" s="203">
        <v>1</v>
      </c>
    </row>
    <row r="33" spans="34:39" s="203" customFormat="1" x14ac:dyDescent="0.25">
      <c r="AH33" s="203">
        <v>109.00124</v>
      </c>
      <c r="AI33" s="203" t="s">
        <v>198</v>
      </c>
      <c r="AJ33" s="203">
        <v>0</v>
      </c>
      <c r="AK33" s="203">
        <v>-2</v>
      </c>
      <c r="AL33" s="203">
        <v>9</v>
      </c>
      <c r="AM33" s="203">
        <v>2</v>
      </c>
    </row>
    <row r="34" spans="34:39" s="203" customFormat="1" x14ac:dyDescent="0.25">
      <c r="AH34" s="203">
        <v>109.00125</v>
      </c>
      <c r="AI34" s="203" t="s">
        <v>408</v>
      </c>
      <c r="AJ34" s="203">
        <v>0</v>
      </c>
      <c r="AK34" s="203">
        <v>-6</v>
      </c>
      <c r="AL34" s="203">
        <v>10</v>
      </c>
      <c r="AM34" s="203">
        <v>3</v>
      </c>
    </row>
    <row r="35" spans="34:39" s="203" customFormat="1" x14ac:dyDescent="0.25">
      <c r="AH35" s="203">
        <v>109.00126</v>
      </c>
      <c r="AI35" s="203" t="s">
        <v>438</v>
      </c>
      <c r="AJ35" s="203">
        <v>0</v>
      </c>
      <c r="AK35" s="203">
        <v>-6</v>
      </c>
      <c r="AL35" s="203">
        <v>6</v>
      </c>
      <c r="AM35" s="203">
        <v>5</v>
      </c>
    </row>
    <row r="36" spans="34:39" s="203" customFormat="1" x14ac:dyDescent="0.25">
      <c r="AH36" s="203">
        <v>110.00096000000001</v>
      </c>
      <c r="AI36" s="203" t="s">
        <v>495</v>
      </c>
      <c r="AJ36" s="203">
        <v>0</v>
      </c>
      <c r="AK36" s="203">
        <v>-4</v>
      </c>
      <c r="AL36" s="203">
        <v>9</v>
      </c>
      <c r="AM36" s="203">
        <v>3</v>
      </c>
    </row>
    <row r="37" spans="34:39" s="203" customFormat="1" x14ac:dyDescent="0.25">
      <c r="AH37" s="203">
        <v>110.00127000000001</v>
      </c>
      <c r="AI37" s="203" t="s">
        <v>401</v>
      </c>
      <c r="AJ37" s="203">
        <v>0</v>
      </c>
      <c r="AK37" s="203">
        <v>-2</v>
      </c>
      <c r="AL37" s="203">
        <v>10</v>
      </c>
      <c r="AM37" s="203">
        <v>2</v>
      </c>
    </row>
    <row r="38" spans="34:39" s="203" customFormat="1" x14ac:dyDescent="0.25">
      <c r="AH38" s="203">
        <v>110.00127999999999</v>
      </c>
      <c r="AI38" s="203" t="s">
        <v>502</v>
      </c>
      <c r="AJ38" s="203">
        <v>0</v>
      </c>
      <c r="AK38" s="203">
        <v>-1</v>
      </c>
      <c r="AL38" s="203">
        <v>9</v>
      </c>
      <c r="AM38" s="203">
        <v>2</v>
      </c>
    </row>
    <row r="39" spans="34:39" s="203" customFormat="1" x14ac:dyDescent="0.25">
      <c r="AH39" s="203">
        <v>110.00129</v>
      </c>
      <c r="AI39" s="203" t="s">
        <v>316</v>
      </c>
      <c r="AJ39" s="203">
        <v>0</v>
      </c>
      <c r="AK39" s="203">
        <v>-2</v>
      </c>
      <c r="AL39" s="203">
        <v>14</v>
      </c>
      <c r="AM39" s="203">
        <v>0</v>
      </c>
    </row>
    <row r="40" spans="34:39" s="203" customFormat="1" x14ac:dyDescent="0.25">
      <c r="AH40" s="203">
        <v>112.0013</v>
      </c>
      <c r="AI40" s="203" t="s">
        <v>503</v>
      </c>
      <c r="AJ40" s="203">
        <v>0</v>
      </c>
      <c r="AK40" s="203">
        <v>-4</v>
      </c>
      <c r="AL40" s="203">
        <v>11</v>
      </c>
      <c r="AM40" s="203">
        <v>3</v>
      </c>
    </row>
    <row r="41" spans="34:39" s="203" customFormat="1" x14ac:dyDescent="0.25">
      <c r="AH41" s="203">
        <v>113.00091</v>
      </c>
      <c r="AI41" s="203" t="s">
        <v>383</v>
      </c>
      <c r="AJ41" s="203">
        <v>0</v>
      </c>
      <c r="AK41" s="203">
        <v>-4</v>
      </c>
      <c r="AL41" s="203">
        <v>9</v>
      </c>
      <c r="AM41" s="203">
        <v>4</v>
      </c>
    </row>
    <row r="42" spans="34:39" s="203" customFormat="1" x14ac:dyDescent="0.25">
      <c r="AH42" s="203">
        <v>113.00131</v>
      </c>
      <c r="AI42" s="203" t="s">
        <v>399</v>
      </c>
      <c r="AJ42" s="203">
        <v>0</v>
      </c>
      <c r="AK42" s="203">
        <v>-3</v>
      </c>
      <c r="AL42" s="203">
        <v>10</v>
      </c>
      <c r="AM42" s="203">
        <v>4</v>
      </c>
    </row>
    <row r="43" spans="34:39" s="203" customFormat="1" x14ac:dyDescent="0.25">
      <c r="AH43" s="203">
        <v>114.00132000000001</v>
      </c>
      <c r="AI43" s="203" t="s">
        <v>380</v>
      </c>
      <c r="AJ43" s="203">
        <v>0</v>
      </c>
      <c r="AK43" s="203">
        <v>-2</v>
      </c>
      <c r="AL43" s="203">
        <v>10</v>
      </c>
      <c r="AM43" s="203">
        <v>4</v>
      </c>
    </row>
    <row r="44" spans="34:39" s="203" customFormat="1" x14ac:dyDescent="0.25">
      <c r="AH44" s="203">
        <v>114.00133</v>
      </c>
      <c r="AI44" s="203" t="s">
        <v>448</v>
      </c>
      <c r="AJ44" s="203">
        <v>0</v>
      </c>
      <c r="AK44" s="203">
        <v>-2</v>
      </c>
      <c r="AL44" s="203">
        <v>10</v>
      </c>
      <c r="AM44" s="203">
        <v>4</v>
      </c>
    </row>
    <row r="45" spans="34:39" s="203" customFormat="1" x14ac:dyDescent="0.25">
      <c r="AH45" s="203">
        <v>115.00134</v>
      </c>
      <c r="AI45" s="203" t="s">
        <v>504</v>
      </c>
      <c r="AJ45" s="203">
        <v>0</v>
      </c>
      <c r="AK45" s="203">
        <v>-3</v>
      </c>
      <c r="AL45" s="203">
        <v>12</v>
      </c>
      <c r="AM45" s="203">
        <v>4</v>
      </c>
    </row>
    <row r="46" spans="34:39" s="203" customFormat="1" x14ac:dyDescent="0.25">
      <c r="AH46" s="203">
        <v>115.00135</v>
      </c>
      <c r="AI46" s="203" t="s">
        <v>446</v>
      </c>
      <c r="AJ46" s="203">
        <v>0</v>
      </c>
      <c r="AK46" s="203">
        <v>-3</v>
      </c>
      <c r="AL46" s="203">
        <v>9</v>
      </c>
      <c r="AM46" s="203">
        <v>5</v>
      </c>
    </row>
    <row r="47" spans="34:39" s="203" customFormat="1" x14ac:dyDescent="0.25">
      <c r="AH47" s="203">
        <v>116.00097</v>
      </c>
      <c r="AI47" s="203" t="s">
        <v>450</v>
      </c>
      <c r="AJ47" s="203">
        <v>0</v>
      </c>
      <c r="AK47" s="203">
        <v>-3</v>
      </c>
      <c r="AL47" s="203">
        <v>12</v>
      </c>
      <c r="AM47" s="203">
        <v>4</v>
      </c>
    </row>
    <row r="48" spans="34:39" s="203" customFormat="1" x14ac:dyDescent="0.25">
      <c r="AH48" s="203">
        <v>116.00136000000001</v>
      </c>
      <c r="AI48" s="203" t="s">
        <v>461</v>
      </c>
      <c r="AJ48" s="203">
        <v>0</v>
      </c>
      <c r="AK48" s="203">
        <v>-2</v>
      </c>
      <c r="AL48" s="203">
        <v>11</v>
      </c>
      <c r="AM48" s="203">
        <v>4</v>
      </c>
    </row>
    <row r="49" spans="34:39" s="203" customFormat="1" x14ac:dyDescent="0.25">
      <c r="AH49" s="203">
        <v>116.00136999999999</v>
      </c>
      <c r="AI49" s="203" t="s">
        <v>405</v>
      </c>
      <c r="AJ49" s="203">
        <v>0</v>
      </c>
      <c r="AL49" s="203">
        <v>12</v>
      </c>
      <c r="AM49" s="203">
        <v>3</v>
      </c>
    </row>
    <row r="50" spans="34:39" s="203" customFormat="1" x14ac:dyDescent="0.25">
      <c r="AH50" s="203">
        <v>116.00138</v>
      </c>
      <c r="AI50" s="203" t="s">
        <v>445</v>
      </c>
      <c r="AJ50" s="203">
        <v>0</v>
      </c>
      <c r="AL50" s="203">
        <v>10</v>
      </c>
      <c r="AM50" s="203">
        <v>4</v>
      </c>
    </row>
    <row r="51" spans="34:39" s="203" customFormat="1" x14ac:dyDescent="0.25">
      <c r="AH51" s="203">
        <v>118.00139</v>
      </c>
      <c r="AI51" s="203" t="s">
        <v>384</v>
      </c>
      <c r="AJ51" s="203">
        <v>0</v>
      </c>
      <c r="AK51" s="203">
        <v>-1</v>
      </c>
      <c r="AL51" s="203">
        <v>10</v>
      </c>
      <c r="AM51" s="203">
        <v>5</v>
      </c>
    </row>
    <row r="52" spans="34:39" s="203" customFormat="1" x14ac:dyDescent="0.25">
      <c r="AH52" s="203">
        <v>119.0014</v>
      </c>
      <c r="AI52" s="203" t="s">
        <v>201</v>
      </c>
      <c r="AJ52" s="203">
        <v>0</v>
      </c>
      <c r="AL52" s="203">
        <v>11</v>
      </c>
      <c r="AM52" s="203">
        <v>5</v>
      </c>
    </row>
    <row r="53" spans="34:39" s="203" customFormat="1" x14ac:dyDescent="0.25">
      <c r="AH53" s="203">
        <v>120.00141000000001</v>
      </c>
      <c r="AI53" s="203" t="s">
        <v>483</v>
      </c>
      <c r="AJ53" s="203">
        <v>0</v>
      </c>
      <c r="AK53" s="203">
        <v>-2</v>
      </c>
      <c r="AL53" s="203">
        <v>12</v>
      </c>
      <c r="AM53" s="203">
        <v>5</v>
      </c>
    </row>
    <row r="54" spans="34:39" s="203" customFormat="1" x14ac:dyDescent="0.25">
      <c r="AH54" s="203">
        <v>121.00142</v>
      </c>
      <c r="AI54" s="203" t="s">
        <v>444</v>
      </c>
      <c r="AJ54" s="203">
        <v>0</v>
      </c>
      <c r="AK54" s="203">
        <v>-1</v>
      </c>
      <c r="AL54" s="203">
        <v>13</v>
      </c>
      <c r="AM54" s="203">
        <v>5</v>
      </c>
    </row>
    <row r="55" spans="34:39" s="203" customFormat="1" x14ac:dyDescent="0.25">
      <c r="AH55" s="203">
        <v>122.00143</v>
      </c>
      <c r="AI55" s="203" t="s">
        <v>381</v>
      </c>
      <c r="AJ55" s="203">
        <v>0</v>
      </c>
      <c r="AK55" s="203">
        <v>-1</v>
      </c>
      <c r="AL55" s="203">
        <v>13</v>
      </c>
      <c r="AM55" s="203">
        <v>6</v>
      </c>
    </row>
    <row r="56" spans="34:39" s="203" customFormat="1" x14ac:dyDescent="0.25">
      <c r="AH56" s="203">
        <v>123.00144</v>
      </c>
      <c r="AI56" s="203" t="s">
        <v>396</v>
      </c>
      <c r="AJ56" s="203">
        <v>0</v>
      </c>
      <c r="AK56" s="203">
        <v>-1</v>
      </c>
      <c r="AL56" s="203">
        <v>14</v>
      </c>
      <c r="AM56" s="203">
        <v>6</v>
      </c>
    </row>
    <row r="57" spans="34:39" s="203" customFormat="1" x14ac:dyDescent="0.25">
      <c r="AH57" s="203">
        <v>124.00098</v>
      </c>
      <c r="AI57" s="203" t="s">
        <v>496</v>
      </c>
      <c r="AJ57" s="203">
        <v>0</v>
      </c>
      <c r="AK57" s="203">
        <v>-1</v>
      </c>
      <c r="AL57" s="203">
        <v>15</v>
      </c>
      <c r="AM57" s="203">
        <v>5</v>
      </c>
    </row>
    <row r="58" spans="34:39" s="203" customFormat="1" x14ac:dyDescent="0.25">
      <c r="AH58" s="203">
        <v>124.00145000000001</v>
      </c>
      <c r="AI58" s="203" t="s">
        <v>397</v>
      </c>
      <c r="AJ58" s="203">
        <v>0</v>
      </c>
      <c r="AK58" s="203">
        <v>-1</v>
      </c>
      <c r="AL58" s="203">
        <v>11</v>
      </c>
      <c r="AM58" s="203">
        <v>7</v>
      </c>
    </row>
    <row r="59" spans="34:39" s="203" customFormat="1" x14ac:dyDescent="0.25">
      <c r="AH59" s="203">
        <v>126.00091999999999</v>
      </c>
      <c r="AI59" s="203" t="s">
        <v>210</v>
      </c>
      <c r="AJ59" s="203">
        <v>0</v>
      </c>
      <c r="AL59" s="203">
        <v>14</v>
      </c>
      <c r="AM59" s="203">
        <v>7</v>
      </c>
    </row>
    <row r="60" spans="34:39" s="203" customFormat="1" x14ac:dyDescent="0.25">
      <c r="AH60" s="203">
        <v>129.00146000000001</v>
      </c>
      <c r="AI60" s="203" t="s">
        <v>460</v>
      </c>
      <c r="AJ60" s="203">
        <v>0</v>
      </c>
      <c r="AL60" s="203">
        <v>11</v>
      </c>
      <c r="AM60" s="203">
        <v>8</v>
      </c>
    </row>
    <row r="61" spans="34:39" s="203" customFormat="1" x14ac:dyDescent="0.25">
      <c r="AH61" s="203">
        <v>131.00147000000001</v>
      </c>
      <c r="AI61" s="203" t="s">
        <v>505</v>
      </c>
      <c r="AJ61" s="203">
        <v>0</v>
      </c>
      <c r="AL61" s="203">
        <v>12</v>
      </c>
      <c r="AM61" s="203">
        <v>9</v>
      </c>
    </row>
    <row r="62" spans="34:39" s="203" customFormat="1" x14ac:dyDescent="0.25">
      <c r="AH62" s="203">
        <v>132.00147999999999</v>
      </c>
      <c r="AI62" s="203" t="s">
        <v>484</v>
      </c>
      <c r="AJ62" s="203">
        <v>0</v>
      </c>
      <c r="AK62" s="203">
        <v>-2</v>
      </c>
      <c r="AL62" s="203">
        <v>12</v>
      </c>
      <c r="AM62" s="203">
        <v>9</v>
      </c>
    </row>
    <row r="63" spans="34:39" s="203" customFormat="1" x14ac:dyDescent="0.25">
      <c r="AH63" s="203">
        <v>133.00148999999999</v>
      </c>
      <c r="AI63" s="203" t="s">
        <v>506</v>
      </c>
      <c r="AJ63" s="203">
        <v>0</v>
      </c>
      <c r="AK63" s="203">
        <v>-2</v>
      </c>
      <c r="AL63" s="203">
        <v>11</v>
      </c>
      <c r="AM63" s="203">
        <v>10</v>
      </c>
    </row>
    <row r="64" spans="34:39" s="203" customFormat="1" x14ac:dyDescent="0.25">
      <c r="AH64" s="203">
        <v>134.00099</v>
      </c>
      <c r="AI64" s="203" t="s">
        <v>497</v>
      </c>
      <c r="AJ64" s="203">
        <v>0</v>
      </c>
      <c r="AL64" s="203">
        <v>14</v>
      </c>
      <c r="AM64" s="203">
        <v>9</v>
      </c>
    </row>
    <row r="65" spans="34:39" s="203" customFormat="1" x14ac:dyDescent="0.25">
      <c r="AH65" s="203">
        <v>135.00149999999999</v>
      </c>
      <c r="AI65" s="203" t="s">
        <v>507</v>
      </c>
      <c r="AJ65" s="203">
        <v>0</v>
      </c>
      <c r="AL65" s="203">
        <v>11</v>
      </c>
      <c r="AM65" s="203">
        <v>11</v>
      </c>
    </row>
    <row r="66" spans="34:39" s="203" customFormat="1" x14ac:dyDescent="0.25">
      <c r="AH66" s="203">
        <v>136.00151</v>
      </c>
      <c r="AI66" s="203" t="s">
        <v>508</v>
      </c>
      <c r="AJ66" s="203">
        <v>0</v>
      </c>
      <c r="AL66" s="203">
        <v>9</v>
      </c>
      <c r="AM66" s="203">
        <v>13</v>
      </c>
    </row>
    <row r="67" spans="34:39" s="203" customFormat="1" x14ac:dyDescent="0.25">
      <c r="AH67" s="203">
        <v>141.00152</v>
      </c>
      <c r="AI67" s="203" t="s">
        <v>404</v>
      </c>
      <c r="AJ67" s="203">
        <v>0</v>
      </c>
      <c r="AL67" s="203">
        <v>14</v>
      </c>
      <c r="AM67" s="203">
        <v>11</v>
      </c>
    </row>
    <row r="68" spans="34:39" s="203" customFormat="1" x14ac:dyDescent="0.25">
      <c r="AH68" s="203">
        <v>146.001</v>
      </c>
      <c r="AI68" s="203" t="s">
        <v>498</v>
      </c>
      <c r="AJ68" s="203">
        <v>0</v>
      </c>
      <c r="AL68" s="203">
        <v>13</v>
      </c>
      <c r="AM68" s="203">
        <v>14</v>
      </c>
    </row>
    <row r="69" spans="34:39" s="203" customFormat="1" x14ac:dyDescent="0.25">
      <c r="AH69" s="203">
        <v>171.00101000000001</v>
      </c>
      <c r="AI69" s="203" t="s">
        <v>499</v>
      </c>
      <c r="AJ69" s="203">
        <v>0</v>
      </c>
      <c r="AL69" s="203">
        <v>11</v>
      </c>
      <c r="AM69" s="203">
        <v>19</v>
      </c>
    </row>
    <row r="70" spans="34:39" s="203" customFormat="1" x14ac:dyDescent="0.25">
      <c r="AH70" s="203">
        <v>173.00093000000001</v>
      </c>
      <c r="AI70" s="203" t="s">
        <v>493</v>
      </c>
      <c r="AJ70" s="203">
        <v>0</v>
      </c>
      <c r="AL70" s="203">
        <v>8</v>
      </c>
      <c r="AM70" s="203">
        <v>24</v>
      </c>
    </row>
    <row r="71" spans="34:39" s="203" customFormat="1" x14ac:dyDescent="0.25">
      <c r="AH71" s="203">
        <v>1998.00153</v>
      </c>
      <c r="AI71" s="203" t="s">
        <v>332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1998.00154</v>
      </c>
      <c r="AI72" s="203" t="s">
        <v>437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1998.00155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1998.0015599999999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1998.0015699999999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1998.0015800000001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1998.0015900000001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1998.0016000000001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1998.00161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1998.00162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33</v>
      </c>
      <c r="B1" s="399" t="s">
        <v>96</v>
      </c>
      <c r="C1" s="399"/>
      <c r="D1" s="399"/>
      <c r="E1" s="399"/>
      <c r="F1" s="399"/>
      <c r="G1" s="399"/>
      <c r="H1" s="400"/>
      <c r="I1" s="401" t="s">
        <v>97</v>
      </c>
      <c r="J1" s="402"/>
      <c r="K1" s="402"/>
      <c r="L1" s="402"/>
      <c r="M1" s="402"/>
      <c r="N1" s="402"/>
      <c r="O1" s="403"/>
      <c r="V1" s="258"/>
      <c r="W1" s="269"/>
      <c r="X1" s="392" t="s">
        <v>26</v>
      </c>
      <c r="Y1" s="392" t="s">
        <v>27</v>
      </c>
      <c r="Z1" s="392" t="s">
        <v>28</v>
      </c>
      <c r="AA1" s="392" t="s">
        <v>29</v>
      </c>
      <c r="AB1" s="392" t="s">
        <v>30</v>
      </c>
      <c r="AC1" s="208" t="s">
        <v>44</v>
      </c>
      <c r="AD1" s="208" t="s">
        <v>42</v>
      </c>
      <c r="AE1" s="208" t="s">
        <v>20</v>
      </c>
      <c r="AF1" s="213" t="s">
        <v>24</v>
      </c>
      <c r="AG1" s="203" t="s">
        <v>98</v>
      </c>
      <c r="AH1" s="203" t="s">
        <v>108</v>
      </c>
      <c r="AI1" s="203" t="s">
        <v>153</v>
      </c>
      <c r="AJ1" s="392" t="s">
        <v>44</v>
      </c>
      <c r="AK1" s="392" t="s">
        <v>42</v>
      </c>
      <c r="AL1" s="392" t="s">
        <v>20</v>
      </c>
      <c r="AM1" s="392" t="s">
        <v>24</v>
      </c>
      <c r="AN1" s="392" t="s">
        <v>98</v>
      </c>
      <c r="AO1" s="392" t="s">
        <v>108</v>
      </c>
      <c r="AP1" s="392" t="s">
        <v>153</v>
      </c>
      <c r="AQ1" s="343"/>
    </row>
    <row r="2" spans="1:89" s="80" customFormat="1" ht="59.25" customHeight="1" thickBot="1" x14ac:dyDescent="0.3">
      <c r="A2" s="151">
        <v>1</v>
      </c>
      <c r="B2" s="413" t="s">
        <v>44</v>
      </c>
      <c r="C2" s="388" t="s">
        <v>42</v>
      </c>
      <c r="D2" s="388" t="s">
        <v>20</v>
      </c>
      <c r="E2" s="388" t="s">
        <v>24</v>
      </c>
      <c r="F2" s="390" t="s">
        <v>98</v>
      </c>
      <c r="G2" s="390" t="s">
        <v>108</v>
      </c>
      <c r="H2" s="414" t="s">
        <v>109</v>
      </c>
      <c r="I2" s="393" t="s">
        <v>44</v>
      </c>
      <c r="J2" s="411" t="s">
        <v>42</v>
      </c>
      <c r="K2" s="411" t="s">
        <v>20</v>
      </c>
      <c r="L2" s="411" t="s">
        <v>24</v>
      </c>
      <c r="M2" s="395" t="s">
        <v>98</v>
      </c>
      <c r="N2" s="395" t="s">
        <v>108</v>
      </c>
      <c r="O2" s="397" t="s">
        <v>109</v>
      </c>
      <c r="P2" s="214"/>
      <c r="Q2" s="214"/>
      <c r="R2" s="214"/>
      <c r="S2" s="214"/>
      <c r="T2" s="214"/>
      <c r="U2" s="215"/>
      <c r="V2" s="257"/>
      <c r="W2" s="270" t="s">
        <v>124</v>
      </c>
      <c r="X2" s="392"/>
      <c r="Y2" s="392"/>
      <c r="Z2" s="392"/>
      <c r="AA2" s="392"/>
      <c r="AB2" s="392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2"/>
      <c r="AK2" s="392"/>
      <c r="AL2" s="392"/>
      <c r="AM2" s="392"/>
      <c r="AN2" s="392"/>
      <c r="AO2" s="392"/>
      <c r="AP2" s="392"/>
      <c r="AQ2" s="343" t="s">
        <v>183</v>
      </c>
      <c r="AR2" s="204" t="s">
        <v>60</v>
      </c>
      <c r="AS2" s="271" t="s">
        <v>53</v>
      </c>
      <c r="AT2" s="271" t="s">
        <v>193</v>
      </c>
      <c r="AU2" s="271" t="s">
        <v>52</v>
      </c>
      <c r="AV2" s="204" t="s">
        <v>185</v>
      </c>
      <c r="AW2" s="204" t="s">
        <v>184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389"/>
      <c r="C3" s="389"/>
      <c r="D3" s="389"/>
      <c r="E3" s="389"/>
      <c r="F3" s="391"/>
      <c r="G3" s="391"/>
      <c r="H3" s="415"/>
      <c r="I3" s="394"/>
      <c r="J3" s="412"/>
      <c r="K3" s="412"/>
      <c r="L3" s="412"/>
      <c r="M3" s="396"/>
      <c r="N3" s="396"/>
      <c r="O3" s="398"/>
      <c r="P3" s="214"/>
      <c r="Q3" s="214"/>
      <c r="R3" s="214"/>
      <c r="S3" s="214"/>
      <c r="T3" s="214"/>
      <c r="U3" s="215"/>
      <c r="V3" s="257"/>
      <c r="W3" s="213" t="str">
        <f>Data!DT91</f>
        <v>Sonja Palmetshofer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</v>
      </c>
      <c r="AL3" s="213" t="str">
        <f ca="1">IF(AE3=0,"",IF($X3=AE$2,"/R1","")&amp;IF($Y3=AE$2,"/R2","")&amp;IF($Z3=AE$2,"/R3","")&amp;IF($AA3=AE$2,"/F","")&amp;IF($AB3=AE$2,"/PO",""))</f>
        <v>/R2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1499W</v>
      </c>
      <c r="AR3" s="204" t="str">
        <f ca="1">IF(OFFSET($AB3,0,MATCH(A$17,AC$1:AI$1,0))=0,"",OFFSET($AB3,0,MATCH(A$17,AC$1:AI$1,0))&amp;" / "&amp;W3 &amp;" ("&amp;INDEX(Data!DX:DX,MATCH(W3,Data!DT:DT,0))&amp;")")</f>
        <v>1 / Sonja Palmetshofer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W</v>
      </c>
      <c r="AV3" s="204" t="str">
        <f t="shared" ref="AV3:AV34" ca="1" si="4">MID(OFFSET($AI3,0,MATCH(A$17,AJ$1:AP$1,0)),2,30)</f>
        <v>R1</v>
      </c>
      <c r="AW3" s="204" t="str">
        <f t="array" aca="1" ref="AW3" ca="1">INDEX($AR$3:$AR$102,MATCH(LARGE(COUNTIF($AQ$3:$AQ$102,"&lt;"&amp;$AQ$3:$AQ$102),ROWS(AQ$3:AQ3)),COUNTIF($AQ$3:$AQ$102,"&lt;"&amp;$AQ$3:$AQ$102),0))</f>
        <v>2 / Günther Kaimberger (2)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11</v>
      </c>
      <c r="D4" s="82">
        <f ca="1">OFFSET(Data!$A$1,MATCH("# "&amp;D$2&amp;" Men",Data!$DT:$DT,0)-1,MATCH(MID($A4,3,20)&amp;"/"&amp;$A$2,Data!$1:$1,0)-1)</f>
        <v>34</v>
      </c>
      <c r="E4" s="82">
        <f ca="1">OFFSET(Data!$A$1,MATCH("# "&amp;E$2&amp;" Men",Data!$DT:$DT,0)-1,MATCH(MID($A4,3,20)&amp;"/"&amp;$A$2,Data!$1:$1,0)-1)</f>
        <v>11</v>
      </c>
      <c r="F4" s="82">
        <f ca="1">OFFSET(Data!$A$1,MATCH("# "&amp;F$2&amp;" Men",Data!$DT:$DT,0)-1,MATCH(MID($A4,3,20)&amp;"/"&amp;$A$2,Data!$1:$1,0)-1)</f>
        <v>3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1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1</v>
      </c>
      <c r="P4" s="203"/>
      <c r="Q4" s="203"/>
      <c r="R4" s="203"/>
      <c r="S4" s="203"/>
      <c r="T4" s="203"/>
      <c r="U4" s="215"/>
      <c r="V4" s="257"/>
      <c r="W4" s="213" t="str">
        <f>Data!DT92</f>
        <v>Gabriele Gould</v>
      </c>
      <c r="X4" s="215">
        <f>IF(ISERROR(INDEX(Data!$DY:$IB,MATCH($W4,Data!$DT:$DT,0),MATCH(X$1&amp;"/"&amp;$A$2,Data!$DY$1:$IB$1,0)))=TRUE,0,INDEX(Data!$DY:$IB,MATCH($W4,Data!$DT:$DT,0),MATCH(X$1&amp;"/"&amp;$A$2,Data!$DY$1:$IB$1,0)))</f>
        <v>4</v>
      </c>
      <c r="Y4" s="215">
        <f>IF(ISERROR(INDEX(Data!$DY:$IB,MATCH($W4,Data!$DT:$DT,0),MATCH(Y$1&amp;"/"&amp;$A$2,Data!$DY$1:$IB$1,0)))=TRUE,0,INDEX(Data!$DY:$IB,MATCH($W4,Data!$DT:$DT,0),MATCH(Y$1&amp;"/"&amp;$A$2,Data!$DY$1:$IB$1,0)))</f>
        <v>5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0</v>
      </c>
      <c r="AF4" s="213">
        <f t="shared" ca="1" si="0"/>
        <v>1</v>
      </c>
      <c r="AG4" s="213">
        <f t="shared" ca="1" si="0"/>
        <v>1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>/R1</v>
      </c>
      <c r="AN4" s="213" t="str">
        <f t="shared" ref="AN4:AN35" ca="1" si="8">IF(AG4=0,"",IF($X4=AG$2,"/R1","")&amp;IF($Y4=AG$2,"/R2","")&amp;IF($Z4=AG$2,"/R3","")&amp;IF($AA4=AG$2,"/F","")&amp;IF($AB4=AG$2,"/PO",""))</f>
        <v>/R2</v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W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2 / Lukas Froschauer (3)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10</v>
      </c>
      <c r="D5" s="88">
        <f ca="1">OFFSET(Data!$A$1,MATCH("# "&amp;D$2&amp;" Men",Data!$DT:$DT,0)-1,MATCH(MID($A5,3,20)&amp;"/"&amp;$A$2,Data!$1:$1,0)-1)</f>
        <v>34</v>
      </c>
      <c r="E5" s="88">
        <f ca="1">OFFSET(Data!$A$1,MATCH("# "&amp;E$2&amp;" Men",Data!$DT:$DT,0)-1,MATCH(MID($A5,3,20)&amp;"/"&amp;$A$2,Data!$1:$1,0)-1)</f>
        <v>13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1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1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Kristina Kirilova</v>
      </c>
      <c r="X5" s="215">
        <f>IF(ISERROR(INDEX(Data!$DY:$IB,MATCH($W5,Data!$DT:$DT,0),MATCH(X$1&amp;"/"&amp;$A$2,Data!$DY$1:$IB$1,0)))=TRUE,0,INDEX(Data!$DY:$IB,MATCH($W5,Data!$DT:$DT,0),MATCH(X$1&amp;"/"&amp;$A$2,Data!$DY$1:$IB$1,0)))</f>
        <v>8</v>
      </c>
      <c r="Y5" s="215">
        <f>IF(ISERROR(INDEX(Data!$DY:$IB,MATCH($W5,Data!$DT:$DT,0),MATCH(Y$1&amp;"/"&amp;$A$2,Data!$DY$1:$IB$1,0)))=TRUE,0,INDEX(Data!$DY:$IB,MATCH($W5,Data!$DT:$DT,0),MATCH(Y$1&amp;"/"&amp;$A$2,Data!$DY$1:$IB$1,0)))</f>
        <v>4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0</v>
      </c>
      <c r="AF5" s="213">
        <f t="shared" ca="1" si="0"/>
        <v>1</v>
      </c>
      <c r="AG5" s="213">
        <f t="shared" ca="1" si="0"/>
        <v>0</v>
      </c>
      <c r="AH5" s="213">
        <f t="shared" ca="1" si="0"/>
        <v>0</v>
      </c>
      <c r="AI5" s="213">
        <f t="shared" ca="1" si="1"/>
        <v>1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/>
      </c>
      <c r="AM5" s="213" t="str">
        <f t="shared" ca="1" si="7"/>
        <v>/R2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>/R1</v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W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2 / Phillip Gould (7)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Laurenz Schaurhofer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/R2</v>
      </c>
      <c r="AL6" s="213" t="str">
        <f t="shared" ca="1" si="6"/>
        <v>/R1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1493M</v>
      </c>
      <c r="AR6" s="204" t="str">
        <f ca="1">IF(OFFSET($AB6,0,MATCH(A$17,AC$1:AI$1,0))=0,"",OFFSET($AB6,0,MATCH(A$17,AC$1:AI$1,0))&amp;" / "&amp;W6 &amp;" ("&amp;INDEX(Data!DX:DX,MATCH(W6,Data!DT:DT,0))&amp;")")</f>
        <v>1 / Laurenz Schaurhofer (7)</v>
      </c>
      <c r="AS6" s="204">
        <f>INDEX(Data!DX:DX,MATCH(W6,Data!DT:DT,0))</f>
        <v>7</v>
      </c>
      <c r="AT6" s="204" t="str">
        <f>MID(INDEX(Data!A:A,MATCH(W6,Data!DT:DT,0)),2,5)</f>
        <v>7</v>
      </c>
      <c r="AU6" s="204" t="str">
        <f>INDEX(Data!DW:DW,MATCH(W6,Data!DT:DT,0))</f>
        <v>M</v>
      </c>
      <c r="AV6" s="204" t="str">
        <f t="shared" ca="1" si="4"/>
        <v>R2</v>
      </c>
      <c r="AW6" s="204" t="str">
        <f t="array" aca="1" ref="AW6" ca="1">INDEX($AR$3:$AR$102,MATCH(LARGE(COUNTIF($AQ$3:$AQ$102,"&lt;"&amp;$AQ$3:$AQ$102),ROWS(AQ$3:AQ6)),COUNTIF($AQ$3:$AQ$102,"&lt;"&amp;$AQ$3:$AQ$102),0))</f>
        <v>2 / Michl Priester (13)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Robin Binder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2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/R1/R2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18</v>
      </c>
      <c r="AT7" s="204" t="str">
        <f>MID(INDEX(Data!A:A,MATCH(W7,Data!DT:DT,0)),2,5)</f>
        <v>18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>2 / Jonas Neulinger (38)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Dominik Scherer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</v>
      </c>
      <c r="AM8" s="213" t="str">
        <f t="shared" ca="1" si="7"/>
        <v>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28</v>
      </c>
      <c r="AT8" s="204" t="str">
        <f>MID(INDEX(Data!A:A,MATCH(W8,Data!DT:DT,0)),2,5)</f>
        <v>28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1 / Sonja Palmetshofer (1)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21</v>
      </c>
      <c r="D9" s="106">
        <f ca="1">OFFSET(Data!$A$1,MATCH("# "&amp;D$2&amp;" Men",Data!$DT:$DT,0)-1,MATCH(MID($A9,3,20)&amp;"/"&amp;$A$2,Data!$1:$1,0)-1)</f>
        <v>68</v>
      </c>
      <c r="E9" s="106">
        <f ca="1">OFFSET(Data!$A$1,MATCH("# "&amp;E$2&amp;" Men",Data!$DT:$DT,0)-1,MATCH(MID($A9,3,20)&amp;"/"&amp;$A$2,Data!$1:$1,0)-1)</f>
        <v>24</v>
      </c>
      <c r="F9" s="106">
        <f ca="1">OFFSET(Data!$A$1,MATCH("# "&amp;F$2&amp;" Men",Data!$DT:$DT,0)-1,MATCH(MID($A9,3,20)&amp;"/"&amp;$A$2,Data!$1:$1,0)-1)</f>
        <v>4</v>
      </c>
      <c r="G9" s="106">
        <f ca="1">OFFSET(Data!$A$1,MATCH("# "&amp;G$2&amp;" Men",Data!$DT:$DT,0)-1,MATCH(MID($A9,3,20)&amp;"/"&amp;$A$2,Data!$1:$1,0)-1)</f>
        <v>1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1</v>
      </c>
      <c r="L9" s="109">
        <f ca="1">OFFSET(Data!$A$1,MATCH("# "&amp;L$2&amp;" Women",Data!$DT:$DT,0)-1,MATCH(MID($A9,3,20)&amp;"/"&amp;$A$2,Data!$1:$1,0)-1)</f>
        <v>2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57"/>
      <c r="W9" s="213" t="str">
        <f>Data!DT97</f>
        <v>Jonas Neulinger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2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0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/R1/R2</v>
      </c>
      <c r="AL9" s="213" t="str">
        <f t="shared" ca="1" si="6"/>
        <v/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2462M</v>
      </c>
      <c r="AR9" s="204" t="str">
        <f ca="1">IF(OFFSET($AB9,0,MATCH(A$17,AC$1:AI$1,0))=0,"",OFFSET($AB9,0,MATCH(A$17,AC$1:AI$1,0))&amp;" / "&amp;W9 &amp;" ("&amp;INDEX(Data!DX:DX,MATCH(W9,Data!DT:DT,0))&amp;")")</f>
        <v>2 / Jonas Neulinger (38)</v>
      </c>
      <c r="AS9" s="204">
        <f>INDEX(Data!DX:DX,MATCH(W9,Data!DT:DT,0))</f>
        <v>38</v>
      </c>
      <c r="AT9" s="204" t="str">
        <f>MID(INDEX(Data!A:A,MATCH(W9,Data!DT:DT,0)),2,5)</f>
        <v>38</v>
      </c>
      <c r="AU9" s="204" t="str">
        <f>INDEX(Data!DW:DW,MATCH(W9,Data!DT:DT,0))</f>
        <v>M</v>
      </c>
      <c r="AV9" s="204" t="str">
        <f t="shared" ca="1" si="4"/>
        <v>R1/R2</v>
      </c>
      <c r="AW9" s="204" t="str">
        <f t="array" aca="1" ref="AW9" ca="1">INDEX($AR$3:$AR$102,MATCH(LARGE(COUNTIF($AQ$3:$AQ$102,"&lt;"&amp;$AQ$3:$AQ$102),ROWS(AQ$3:AQ9)),COUNTIF($AQ$3:$AQ$102,"&lt;"&amp;$AQ$3:$AQ$102),0))</f>
        <v>1 / Daniel Maier (1)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0.1864406779661017</v>
      </c>
      <c r="D10" s="112">
        <f t="shared" ca="1" si="13"/>
        <v>0.57627118644067798</v>
      </c>
      <c r="E10" s="112">
        <f t="shared" ca="1" si="13"/>
        <v>0.1864406779661017</v>
      </c>
      <c r="F10" s="112">
        <f t="shared" ca="1" si="13"/>
        <v>5.0847457627118647E-2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0.33333333333333331</v>
      </c>
      <c r="K10" s="115">
        <f t="shared" ca="1" si="15"/>
        <v>0</v>
      </c>
      <c r="L10" s="115">
        <f t="shared" ca="1" si="15"/>
        <v>0.33333333333333331</v>
      </c>
      <c r="M10" s="115">
        <f t="shared" ca="1" si="15"/>
        <v>0</v>
      </c>
      <c r="N10" s="115">
        <f t="shared" ca="1" si="15"/>
        <v>0</v>
      </c>
      <c r="O10" s="116">
        <f t="shared" ca="1" si="15"/>
        <v>0.33333333333333331</v>
      </c>
      <c r="P10" s="216"/>
      <c r="Q10" s="216"/>
      <c r="R10" s="216"/>
      <c r="S10" s="216"/>
      <c r="T10" s="216"/>
      <c r="U10" s="215"/>
      <c r="V10" s="257"/>
      <c r="W10" s="213" t="str">
        <f>Data!DT98</f>
        <v>Max Perschy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48</v>
      </c>
      <c r="AT10" s="204" t="str">
        <f>MID(INDEX(Data!A:A,MATCH(W10,Data!DT:DT,0)),2,5)</f>
        <v>48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1 / Eric Osterwinter (4)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0.16949152542372881</v>
      </c>
      <c r="D11" s="94">
        <f t="shared" ca="1" si="17"/>
        <v>0.57627118644067798</v>
      </c>
      <c r="E11" s="94">
        <f t="shared" ca="1" si="17"/>
        <v>0.22033898305084745</v>
      </c>
      <c r="F11" s="94">
        <f t="shared" ca="1" si="17"/>
        <v>1.6949152542372881E-2</v>
      </c>
      <c r="G11" s="94">
        <f t="shared" ca="1" si="17"/>
        <v>1.6949152542372881E-2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0.33333333333333331</v>
      </c>
      <c r="L11" s="97">
        <f t="shared" ca="1" si="18"/>
        <v>0.33333333333333331</v>
      </c>
      <c r="M11" s="97">
        <f t="shared" ca="1" si="18"/>
        <v>0.33333333333333331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Alexander Horvath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2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/R1/R2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54</v>
      </c>
      <c r="AT11" s="204" t="str">
        <f>MID(INDEX(Data!A:A,MATCH(W11,Data!DT:DT,0)),2,5)</f>
        <v>54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Laurenz Schaurhofer (7)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Samuel Gould</v>
      </c>
      <c r="X12" s="215">
        <f>IF(ISERROR(INDEX(Data!$DY:$IB,MATCH($W12,Data!$DT:$DT,0),MATCH(X$1&amp;"/"&amp;$A$2,Data!$DY$1:$IB$1,0)))=TRUE,0,INDEX(Data!$DY:$IB,MATCH($W12,Data!$DT:$DT,0),MATCH(X$1&amp;"/"&amp;$A$2,Data!$DY$1:$IB$1,0)))</f>
        <v>5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0</v>
      </c>
      <c r="AF12" s="213">
        <f t="shared" ca="1" si="11"/>
        <v>1</v>
      </c>
      <c r="AG12" s="213">
        <f t="shared" ca="1" si="11"/>
        <v>1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/>
      </c>
      <c r="AM12" s="213" t="str">
        <f t="shared" ca="1" si="7"/>
        <v>/R2</v>
      </c>
      <c r="AN12" s="213" t="str">
        <f t="shared" ca="1" si="8"/>
        <v>/R1</v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58</v>
      </c>
      <c r="AT12" s="204" t="str">
        <f>MID(INDEX(Data!A:A,MATCH(W12,Data!DT:DT,0)),2,5)</f>
        <v>58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1 / Gerhard Fluch (7)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Maximilian Aichinger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0</v>
      </c>
      <c r="AF13" s="213">
        <f t="shared" ca="1" si="11"/>
        <v>2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/>
      </c>
      <c r="AM13" s="213" t="str">
        <f t="shared" ca="1" si="7"/>
        <v>/R1/R2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59</v>
      </c>
      <c r="AT13" s="204" t="str">
        <f>MID(INDEX(Data!A:A,MATCH(W13,Data!DT:DT,0)),2,5)</f>
        <v>59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>1 / Thomas Panhofer (13)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Daniel Maier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</v>
      </c>
      <c r="AL14" s="213" t="str">
        <f t="shared" ca="1" si="6"/>
        <v>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1499M</v>
      </c>
      <c r="AR14" s="204" t="str">
        <f ca="1">IF(OFFSET($AB14,0,MATCH(A$17,AC$1:AI$1,0))=0,"",OFFSET($AB14,0,MATCH(A$17,AC$1:AI$1,0))&amp;" / "&amp;W14 &amp;" ("&amp;INDEX(Data!DX:DX,MATCH(W14,Data!DT:DT,0))&amp;")")</f>
        <v>1 / Daniel Maier (1)</v>
      </c>
      <c r="AS14" s="204">
        <f>INDEX(Data!DX:DX,MATCH(W14,Data!DT:DT,0))</f>
        <v>1</v>
      </c>
      <c r="AT14" s="204" t="str">
        <f>MID(INDEX(Data!A:A,MATCH(W14,Data!DT:DT,0)),2,5)</f>
        <v>1</v>
      </c>
      <c r="AU14" s="204" t="str">
        <f>INDEX(Data!DW:DW,MATCH(W14,Data!DT:DT,0))</f>
        <v>M</v>
      </c>
      <c r="AV14" s="204" t="str">
        <f t="shared" ca="1" si="4"/>
        <v>R1</v>
      </c>
      <c r="AW14" s="204" t="str">
        <f t="array" aca="1" ref="AW14" ca="1">INDEX($AR$3:$AR$102,MATCH(LARGE(COUNTIF($AQ$3:$AQ$102,"&lt;"&amp;$AQ$3:$AQ$102),ROWS(AQ$3:AQ14)),COUNTIF($AQ$3:$AQ$102,"&lt;"&amp;$AQ$3:$AQ$102),0))</f>
        <v>1 / Karl Seper (18)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0.17796610169491525</v>
      </c>
      <c r="D15" s="100">
        <f t="shared" ca="1" si="25"/>
        <v>0.57627118644067798</v>
      </c>
      <c r="E15" s="100">
        <f t="shared" ca="1" si="25"/>
        <v>0.20338983050847459</v>
      </c>
      <c r="F15" s="100">
        <f t="shared" ca="1" si="25"/>
        <v>3.3898305084745763E-2</v>
      </c>
      <c r="G15" s="100">
        <f t="shared" ca="1" si="25"/>
        <v>8.4745762711864406E-3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0.16666666666666666</v>
      </c>
      <c r="K15" s="103">
        <f t="shared" ca="1" si="26"/>
        <v>0.16666666666666666</v>
      </c>
      <c r="L15" s="103">
        <f t="shared" ca="1" si="26"/>
        <v>0.33333333333333331</v>
      </c>
      <c r="M15" s="103">
        <f t="shared" ca="1" si="26"/>
        <v>0.16666666666666666</v>
      </c>
      <c r="N15" s="103">
        <f t="shared" ca="1" si="26"/>
        <v>0</v>
      </c>
      <c r="O15" s="104">
        <f t="shared" ca="1" si="26"/>
        <v>0.16666666666666666</v>
      </c>
      <c r="P15" s="216"/>
      <c r="Q15" s="216"/>
      <c r="R15" s="216"/>
      <c r="S15" s="216"/>
      <c r="T15" s="216"/>
      <c r="U15" s="215"/>
      <c r="V15" s="257"/>
      <c r="W15" s="213" t="str">
        <f>Data!DT103</f>
        <v>Günther Kaimberger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0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/R1/R2</v>
      </c>
      <c r="AL15" s="213" t="str">
        <f t="shared" ca="1" si="6"/>
        <v/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2498M</v>
      </c>
      <c r="AR15" s="204" t="str">
        <f ca="1">IF(OFFSET($AB15,0,MATCH(A$17,AC$1:AI$1,0))=0,"",OFFSET($AB15,0,MATCH(A$17,AC$1:AI$1,0))&amp;" / "&amp;W15 &amp;" ("&amp;INDEX(Data!DX:DX,MATCH(W15,Data!DT:DT,0))&amp;")")</f>
        <v>2 / Günther Kaimberger (2)</v>
      </c>
      <c r="AS15" s="204">
        <f>INDEX(Data!DX:DX,MATCH(W15,Data!DT:DT,0))</f>
        <v>2</v>
      </c>
      <c r="AT15" s="204" t="str">
        <f>MID(INDEX(Data!A:A,MATCH(W15,Data!DT:DT,0)),2,5)</f>
        <v>2</v>
      </c>
      <c r="AU15" s="204" t="str">
        <f>INDEX(Data!DW:DW,MATCH(W15,Data!DT:DT,0))</f>
        <v>M</v>
      </c>
      <c r="AV15" s="204" t="str">
        <f t="shared" ca="1" si="4"/>
        <v>R1/R2</v>
      </c>
      <c r="AW15" s="204" t="str">
        <f t="array" aca="1" ref="AW15" ca="1">INDEX($AR$3:$AR$102,MATCH(LARGE(COUNTIF($AQ$3:$AQ$102,"&lt;"&amp;$AQ$3:$AQ$102),ROWS(AQ$3:AQ15)),COUNTIF($AQ$3:$AQ$102,"&lt;"&amp;$AQ$3:$AQ$102),0))</f>
        <v>1 / Matthias Palmetshofer (22)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Lukas Froschauer</v>
      </c>
      <c r="X16" s="215">
        <f>IF(ISERROR(INDEX(Data!$DY:$IB,MATCH($W16,Data!$DT:$DT,0),MATCH(X$1&amp;"/"&amp;$A$2,Data!$DY$1:$IB$1,0)))=TRUE,0,INDEX(Data!$DY:$IB,MATCH($W16,Data!$DT:$DT,0),MATCH(X$1&amp;"/"&amp;$A$2,Data!$DY$1:$IB$1,0)))</f>
        <v>2</v>
      </c>
      <c r="Y16" s="215">
        <f>IF(ISERROR(INDEX(Data!$DY:$IB,MATCH($W16,Data!$DT:$DT,0),MATCH(Y$1&amp;"/"&amp;$A$2,Data!$DY$1:$IB$1,0)))=TRUE,0,INDEX(Data!$DY:$IB,MATCH($W16,Data!$DT:$DT,0),MATCH(Y$1&amp;"/"&amp;$A$2,Data!$DY$1:$IB$1,0)))</f>
        <v>2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2</v>
      </c>
      <c r="AE16" s="213">
        <f t="shared" ca="1" si="0"/>
        <v>0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/R1/R2</v>
      </c>
      <c r="AL16" s="213" t="str">
        <f t="shared" ca="1" si="6"/>
        <v/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2497M</v>
      </c>
      <c r="AR16" s="204" t="str">
        <f ca="1">IF(OFFSET($AB16,0,MATCH(A$17,AC$1:AI$1,0))=0,"",OFFSET($AB16,0,MATCH(A$17,AC$1:AI$1,0))&amp;" / "&amp;W16 &amp;" ("&amp;INDEX(Data!DX:DX,MATCH(W16,Data!DT:DT,0))&amp;")")</f>
        <v>2 / Lukas Froschauer (3)</v>
      </c>
      <c r="AS16" s="204">
        <f>INDEX(Data!DX:DX,MATCH(W16,Data!DT:DT,0))</f>
        <v>3</v>
      </c>
      <c r="AT16" s="204" t="str">
        <f>MID(INDEX(Data!A:A,MATCH(W16,Data!DT:DT,0)),2,5)</f>
        <v>3</v>
      </c>
      <c r="AU16" s="204" t="str">
        <f>INDEX(Data!DW:DW,MATCH(W16,Data!DT:DT,0))</f>
        <v>M</v>
      </c>
      <c r="AV16" s="204" t="str">
        <f t="shared" ca="1" si="4"/>
        <v>R1/R2</v>
      </c>
      <c r="AW16" s="204" t="str">
        <f t="array" aca="1" ref="AW16" ca="1">INDEX($AR$3:$AR$102,MATCH(LARGE(COUNTIF($AQ$3:$AQ$102,"&lt;"&amp;$AQ$3:$AQ$102),ROWS(AQ$3:AQ16)),COUNTIF($AQ$3:$AQ$102,"&lt;"&amp;$AQ$3:$AQ$102),0))</f>
        <v>1 / Wolfgang Aichinger (22)</v>
      </c>
      <c r="AX16" s="342"/>
    </row>
    <row r="17" spans="1:49" ht="15" customHeight="1" thickBot="1" x14ac:dyDescent="0.3">
      <c r="A17" s="406" t="s">
        <v>42</v>
      </c>
      <c r="B17" s="407"/>
      <c r="C17" s="407"/>
      <c r="D17" s="407"/>
      <c r="E17" s="408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Eric Osterwinter</v>
      </c>
      <c r="X17" s="215">
        <f>IF(ISERROR(INDEX(Data!$DY:$IB,MATCH($W17,Data!$DT:$DT,0),MATCH(X$1&amp;"/"&amp;$A$2,Data!$DY$1:$IB$1,0)))=TRUE,0,INDEX(Data!$DY:$IB,MATCH($W17,Data!$DT:$DT,0),MATCH(X$1&amp;"/"&amp;$A$2,Data!$DY$1:$IB$1,0)))</f>
        <v>2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/R1</v>
      </c>
      <c r="AL17" s="213" t="str">
        <f t="shared" ca="1" si="6"/>
        <v>/R2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1496M</v>
      </c>
      <c r="AR17" s="204" t="str">
        <f ca="1">IF(OFFSET($AB17,0,MATCH(A$17,AC$1:AI$1,0))=0,"",OFFSET($AB17,0,MATCH(A$17,AC$1:AI$1,0))&amp;" / "&amp;W17 &amp;" ("&amp;INDEX(Data!DX:DX,MATCH(W17,Data!DT:DT,0))&amp;")")</f>
        <v>1 / Eric Osterwinter (4)</v>
      </c>
      <c r="AS17" s="204">
        <f>INDEX(Data!DX:DX,MATCH(W17,Data!DT:DT,0))</f>
        <v>4</v>
      </c>
      <c r="AT17" s="204" t="str">
        <f>MID(INDEX(Data!A:A,MATCH(W17,Data!DT:DT,0)),2,5)</f>
        <v>4</v>
      </c>
      <c r="AU17" s="204" t="str">
        <f>INDEX(Data!DW:DW,MATCH(W17,Data!DT:DT,0))</f>
        <v>M</v>
      </c>
      <c r="AV17" s="204" t="str">
        <f t="shared" ca="1" si="4"/>
        <v>R1</v>
      </c>
      <c r="AW17" s="204" t="str">
        <f t="array" aca="1" ref="AW17" ca="1">INDEX($AR$3:$AR$102,MATCH(LARGE(COUNTIF($AQ$3:$AQ$102,"&lt;"&amp;$AQ$3:$AQ$102),ROWS(AQ$3:AQ17)),COUNTIF($AQ$3:$AQ$102,"&lt;"&amp;$AQ$3:$AQ$102),0))</f>
        <v>1 / Werner Mooshammer (24)</v>
      </c>
    </row>
    <row r="18" spans="1:49" ht="15" customHeight="1" x14ac:dyDescent="0.25">
      <c r="A18" s="260" t="s">
        <v>186</v>
      </c>
      <c r="B18" s="261"/>
      <c r="C18" s="261"/>
      <c r="D18" s="409" t="s">
        <v>187</v>
      </c>
      <c r="E18" s="410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Johannes Petz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4</v>
      </c>
      <c r="AT18" s="204" t="str">
        <f>MID(INDEX(Data!A:A,MATCH(W18,Data!DT:DT,0)),2,5)</f>
        <v>5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1 / Manuel Oman (24)</v>
      </c>
    </row>
    <row r="19" spans="1:49" ht="15" customHeight="1" x14ac:dyDescent="0.25">
      <c r="A19" s="262" t="str">
        <f ca="1">AW3</f>
        <v>2 / Günther Kaimberger (2)</v>
      </c>
      <c r="B19" s="263"/>
      <c r="C19" s="264"/>
      <c r="D19" s="404" t="str">
        <f t="shared" ref="D19:D50" ca="1" si="27">INDEX(AV:AV,MATCH(A19,AR:AR,0))</f>
        <v>R1/R2</v>
      </c>
      <c r="E19" s="405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Christian Klima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2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4</v>
      </c>
      <c r="AT19" s="204" t="str">
        <f>MID(INDEX(Data!A:A,MATCH(W19,Data!DT:DT,0)),2,5)</f>
        <v>6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Peter Naderer (24)</v>
      </c>
    </row>
    <row r="20" spans="1:49" ht="15" customHeight="1" x14ac:dyDescent="0.25">
      <c r="A20" s="262" t="str">
        <f ca="1">AW4</f>
        <v>2 / Lukas Froschauer (3)</v>
      </c>
      <c r="B20" s="263"/>
      <c r="C20" s="264"/>
      <c r="D20" s="404" t="str">
        <f t="shared" ca="1" si="27"/>
        <v>R1/R2</v>
      </c>
      <c r="E20" s="405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Gerhard Fluch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>/R1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1492M</v>
      </c>
      <c r="AR20" s="204" t="str">
        <f ca="1">IF(OFFSET($AB20,0,MATCH(A$17,AC$1:AI$1,0))=0,"",OFFSET($AB20,0,MATCH(A$17,AC$1:AI$1,0))&amp;" / "&amp;W20 &amp;" ("&amp;INDEX(Data!DX:DX,MATCH(W20,Data!DT:DT,0))&amp;")")</f>
        <v>1 / Gerhard Fluch (7)</v>
      </c>
      <c r="AS20" s="204">
        <f>INDEX(Data!DX:DX,MATCH(W20,Data!DT:DT,0))</f>
        <v>7</v>
      </c>
      <c r="AT20" s="204" t="str">
        <f>MID(INDEX(Data!A:A,MATCH(W20,Data!DT:DT,0)),2,5)</f>
        <v>8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>2 / Phillip Gould (7)</v>
      </c>
      <c r="B21" s="263"/>
      <c r="C21" s="264"/>
      <c r="D21" s="404" t="str">
        <f t="shared" ca="1" si="27"/>
        <v>R1/R2</v>
      </c>
      <c r="E21" s="405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Phillip Gould</v>
      </c>
      <c r="X21" s="215">
        <f>IF(ISERROR(INDEX(Data!$DY:$IB,MATCH($W21,Data!$DT:$DT,0),MATCH(X$1&amp;"/"&amp;$A$2,Data!$DY$1:$IB$1,0)))=TRUE,0,INDEX(Data!$DY:$IB,MATCH($W21,Data!$DT:$DT,0),MATCH(X$1&amp;"/"&amp;$A$2,Data!$DY$1:$IB$1,0)))</f>
        <v>2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2</v>
      </c>
      <c r="AE21" s="213">
        <f t="shared" ca="1" si="11"/>
        <v>0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/R1/R2</v>
      </c>
      <c r="AL21" s="213" t="str">
        <f t="shared" ca="1" si="6"/>
        <v/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2491M</v>
      </c>
      <c r="AR21" s="204" t="str">
        <f ca="1">IF(OFFSET($AB21,0,MATCH(A$17,AC$1:AI$1,0))=0,"",OFFSET($AB21,0,MATCH(A$17,AC$1:AI$1,0))&amp;" / "&amp;W21 &amp;" ("&amp;INDEX(Data!DX:DX,MATCH(W21,Data!DT:DT,0))&amp;")")</f>
        <v>2 / Phillip Gould (7)</v>
      </c>
      <c r="AS21" s="204">
        <f>INDEX(Data!DX:DX,MATCH(W21,Data!DT:DT,0))</f>
        <v>7</v>
      </c>
      <c r="AT21" s="204" t="str">
        <f>MID(INDEX(Data!A:A,MATCH(W21,Data!DT:DT,0)),2,5)</f>
        <v>9</v>
      </c>
      <c r="AU21" s="204" t="str">
        <f>INDEX(Data!DW:DW,MATCH(W21,Data!DT:DT,0))</f>
        <v>M</v>
      </c>
      <c r="AV21" s="204" t="str">
        <f t="shared" ca="1" si="4"/>
        <v>R1/R2</v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>2 / Michl Priester (13)</v>
      </c>
      <c r="B22" s="263"/>
      <c r="C22" s="264"/>
      <c r="D22" s="404" t="str">
        <f t="shared" ca="1" si="27"/>
        <v>R1/R2</v>
      </c>
      <c r="E22" s="405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Bernhard Palmetshofer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1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/R2</v>
      </c>
      <c r="AM22" s="213" t="str">
        <f t="shared" ca="1" si="7"/>
        <v>/R1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7</v>
      </c>
      <c r="AT22" s="204" t="str">
        <f>MID(INDEX(Data!A:A,MATCH(W22,Data!DT:DT,0)),2,5)</f>
        <v>10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>2 / Jonas Neulinger (38)</v>
      </c>
      <c r="B23" s="263"/>
      <c r="C23" s="264"/>
      <c r="D23" s="404" t="str">
        <f t="shared" ca="1" si="27"/>
        <v>R1/R2</v>
      </c>
      <c r="E23" s="405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Stefan Peham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7</v>
      </c>
      <c r="AT23" s="204" t="str">
        <f>MID(INDEX(Data!A:A,MATCH(W23,Data!DT:DT,0)),2,5)</f>
        <v>11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>1 / Sonja Palmetshofer (1)</v>
      </c>
      <c r="B24" s="263"/>
      <c r="C24" s="264"/>
      <c r="D24" s="404" t="str">
        <f t="shared" ca="1" si="27"/>
        <v>R1</v>
      </c>
      <c r="E24" s="405"/>
      <c r="F24" s="203" t="str">
        <f t="shared" ca="1" si="28"/>
        <v>W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Peter Pichler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12</v>
      </c>
      <c r="AT24" s="204" t="str">
        <f>MID(INDEX(Data!A:A,MATCH(W24,Data!DT:DT,0)),2,5)</f>
        <v>12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>1 / Daniel Maier (1)</v>
      </c>
      <c r="B25" s="263"/>
      <c r="C25" s="264"/>
      <c r="D25" s="404" t="str">
        <f t="shared" ca="1" si="27"/>
        <v>R1</v>
      </c>
      <c r="E25" s="405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Thomas Panhofer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0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</v>
      </c>
      <c r="AL25" s="213" t="str">
        <f t="shared" ca="1" si="6"/>
        <v/>
      </c>
      <c r="AM25" s="213" t="str">
        <f t="shared" ca="1" si="7"/>
        <v>/R2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1487M</v>
      </c>
      <c r="AR25" s="204" t="str">
        <f ca="1">IF(OFFSET($AB25,0,MATCH(A$17,AC$1:AI$1,0))=0,"",OFFSET($AB25,0,MATCH(A$17,AC$1:AI$1,0))&amp;" / "&amp;W25 &amp;" ("&amp;INDEX(Data!DX:DX,MATCH(W25,Data!DT:DT,0))&amp;")")</f>
        <v>1 / Thomas Panhofer (13)</v>
      </c>
      <c r="AS25" s="204">
        <f>INDEX(Data!DX:DX,MATCH(W25,Data!DT:DT,0))</f>
        <v>13</v>
      </c>
      <c r="AT25" s="204" t="str">
        <f>MID(INDEX(Data!A:A,MATCH(W25,Data!DT:DT,0)),2,5)</f>
        <v>13</v>
      </c>
      <c r="AU25" s="204" t="str">
        <f>INDEX(Data!DW:DW,MATCH(W25,Data!DT:DT,0))</f>
        <v>M</v>
      </c>
      <c r="AV25" s="204" t="str">
        <f t="shared" ca="1" si="4"/>
        <v>R1</v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>1 / Eric Osterwinter (4)</v>
      </c>
      <c r="B26" s="263"/>
      <c r="C26" s="264"/>
      <c r="D26" s="404" t="str">
        <f t="shared" ca="1" si="27"/>
        <v>R1</v>
      </c>
      <c r="E26" s="405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Michl Priester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2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2</v>
      </c>
      <c r="AE26" s="213">
        <f t="shared" ca="1" si="11"/>
        <v>0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/R1/R2</v>
      </c>
      <c r="AL26" s="213" t="str">
        <f t="shared" ca="1" si="6"/>
        <v/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2486M</v>
      </c>
      <c r="AR26" s="204" t="str">
        <f ca="1">IF(OFFSET($AB26,0,MATCH(A$17,AC$1:AI$1,0))=0,"",OFFSET($AB26,0,MATCH(A$17,AC$1:AI$1,0))&amp;" / "&amp;W26 &amp;" ("&amp;INDEX(Data!DX:DX,MATCH(W26,Data!DT:DT,0))&amp;")")</f>
        <v>2 / Michl Priester (13)</v>
      </c>
      <c r="AS26" s="204">
        <f>INDEX(Data!DX:DX,MATCH(W26,Data!DT:DT,0))</f>
        <v>13</v>
      </c>
      <c r="AT26" s="204" t="str">
        <f>MID(INDEX(Data!A:A,MATCH(W26,Data!DT:DT,0)),2,5)</f>
        <v>14</v>
      </c>
      <c r="AU26" s="204" t="str">
        <f>INDEX(Data!DW:DW,MATCH(W26,Data!DT:DT,0))</f>
        <v>M</v>
      </c>
      <c r="AV26" s="204" t="str">
        <f t="shared" ca="1" si="4"/>
        <v>R1/R2</v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Laurenz Schaurhofer (7)</v>
      </c>
      <c r="B27" s="263"/>
      <c r="C27" s="264"/>
      <c r="D27" s="404" t="str">
        <f t="shared" ca="1" si="27"/>
        <v>R2</v>
      </c>
      <c r="E27" s="405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Peter Prinz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15</v>
      </c>
      <c r="AT27" s="204" t="str">
        <f>MID(INDEX(Data!A:A,MATCH(W27,Data!DT:DT,0)),2,5)</f>
        <v>15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Gerhard Fluch (7)</v>
      </c>
      <c r="B28" s="263"/>
      <c r="C28" s="264"/>
      <c r="D28" s="404" t="str">
        <f t="shared" ca="1" si="27"/>
        <v>R2</v>
      </c>
      <c r="E28" s="405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Michael Waidhofer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15</v>
      </c>
      <c r="AT28" s="204" t="str">
        <f>MID(INDEX(Data!A:A,MATCH(W28,Data!DT:DT,0)),2,5)</f>
        <v>16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Thomas Panhofer (13)</v>
      </c>
      <c r="B29" s="263"/>
      <c r="C29" s="264"/>
      <c r="D29" s="404" t="str">
        <f t="shared" ca="1" si="27"/>
        <v>R1</v>
      </c>
      <c r="E29" s="405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Tobias Fuchs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2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17</v>
      </c>
      <c r="AT29" s="204" t="str">
        <f>MID(INDEX(Data!A:A,MATCH(W29,Data!DT:DT,0)),2,5)</f>
        <v>17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Karl Seper (18)</v>
      </c>
      <c r="B30" s="263"/>
      <c r="C30" s="264"/>
      <c r="D30" s="404" t="str">
        <f t="shared" ca="1" si="27"/>
        <v>R1</v>
      </c>
      <c r="E30" s="405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Karl Seper</v>
      </c>
      <c r="X30" s="215">
        <f>IF(ISERROR(INDEX(Data!$DY:$IB,MATCH($W30,Data!$DT:$DT,0),MATCH(X$1&amp;"/"&amp;$A$2,Data!$DY$1:$IB$1,0)))=TRUE,0,INDEX(Data!$DY:$IB,MATCH($W30,Data!$DT:$DT,0),MATCH(X$1&amp;"/"&amp;$A$2,Data!$DY$1:$IB$1,0)))</f>
        <v>2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</v>
      </c>
      <c r="AL30" s="213" t="str">
        <f t="shared" ca="1" si="6"/>
        <v>/R2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1481M</v>
      </c>
      <c r="AR30" s="204" t="str">
        <f ca="1">IF(OFFSET($AB30,0,MATCH(A$17,AC$1:AI$1,0))=0,"",OFFSET($AB30,0,MATCH(A$17,AC$1:AI$1,0))&amp;" / "&amp;W30 &amp;" ("&amp;INDEX(Data!DX:DX,MATCH(W30,Data!DT:DT,0))&amp;")")</f>
        <v>1 / Karl Seper (18)</v>
      </c>
      <c r="AS30" s="204">
        <f>INDEX(Data!DX:DX,MATCH(W30,Data!DT:DT,0))</f>
        <v>18</v>
      </c>
      <c r="AT30" s="204" t="str">
        <f>MID(INDEX(Data!A:A,MATCH(W30,Data!DT:DT,0)),2,5)</f>
        <v>19</v>
      </c>
      <c r="AU30" s="204" t="str">
        <f>INDEX(Data!DW:DW,MATCH(W30,Data!DT:DT,0))</f>
        <v>M</v>
      </c>
      <c r="AV30" s="204" t="str">
        <f t="shared" ca="1" si="4"/>
        <v>R1</v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Matthias Palmetshofer (22)</v>
      </c>
      <c r="B31" s="263"/>
      <c r="C31" s="264"/>
      <c r="D31" s="404" t="str">
        <f t="shared" ca="1" si="27"/>
        <v>R1</v>
      </c>
      <c r="E31" s="405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Gerhard Petz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18</v>
      </c>
      <c r="AT31" s="204" t="str">
        <f>MID(INDEX(Data!A:A,MATCH(W31,Data!DT:DT,0)),2,5)</f>
        <v>20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Wolfgang Aichinger (22)</v>
      </c>
      <c r="B32" s="263"/>
      <c r="C32" s="264"/>
      <c r="D32" s="404" t="str">
        <f t="shared" ca="1" si="27"/>
        <v>R2</v>
      </c>
      <c r="E32" s="405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Stefan Hochstöger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1</v>
      </c>
      <c r="AF32" s="213">
        <f t="shared" ca="1" si="11"/>
        <v>1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</v>
      </c>
      <c r="AM32" s="213" t="str">
        <f t="shared" ca="1" si="7"/>
        <v>/R2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18</v>
      </c>
      <c r="AT32" s="204" t="str">
        <f>MID(INDEX(Data!A:A,MATCH(W32,Data!DT:DT,0)),2,5)</f>
        <v>21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Werner Mooshammer (24)</v>
      </c>
      <c r="B33" s="263"/>
      <c r="C33" s="264"/>
      <c r="D33" s="404" t="str">
        <f t="shared" ca="1" si="27"/>
        <v>R2</v>
      </c>
      <c r="E33" s="405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Matthias Palmetshofer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1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</v>
      </c>
      <c r="AL33" s="213" t="str">
        <f t="shared" ca="1" si="6"/>
        <v>/R2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1478M</v>
      </c>
      <c r="AR33" s="204" t="str">
        <f ca="1">IF(OFFSET($AB33,0,MATCH(A$17,AC$1:AI$1,0))=0,"",OFFSET($AB33,0,MATCH(A$17,AC$1:AI$1,0))&amp;" / "&amp;W33 &amp;" ("&amp;INDEX(Data!DX:DX,MATCH(W33,Data!DT:DT,0))&amp;")")</f>
        <v>1 / Matthias Palmetshofer (22)</v>
      </c>
      <c r="AS33" s="204">
        <f>INDEX(Data!DX:DX,MATCH(W33,Data!DT:DT,0))</f>
        <v>22</v>
      </c>
      <c r="AT33" s="204" t="str">
        <f>MID(INDEX(Data!A:A,MATCH(W33,Data!DT:DT,0)),2,5)</f>
        <v>22</v>
      </c>
      <c r="AU33" s="204" t="str">
        <f>INDEX(Data!DW:DW,MATCH(W33,Data!DT:DT,0))</f>
        <v>M</v>
      </c>
      <c r="AV33" s="204" t="str">
        <f t="shared" ca="1" si="4"/>
        <v>R1</v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Manuel Oman (24)</v>
      </c>
      <c r="B34" s="263"/>
      <c r="C34" s="264"/>
      <c r="D34" s="404" t="str">
        <f t="shared" ca="1" si="27"/>
        <v>R2</v>
      </c>
      <c r="E34" s="405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Wolfgang Aichinger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1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/R1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1477M</v>
      </c>
      <c r="AR34" s="204" t="str">
        <f ca="1">IF(OFFSET($AB34,0,MATCH(A$17,AC$1:AI$1,0))=0,"",OFFSET($AB34,0,MATCH(A$17,AC$1:AI$1,0))&amp;" / "&amp;W34 &amp;" ("&amp;INDEX(Data!DX:DX,MATCH(W34,Data!DT:DT,0))&amp;")")</f>
        <v>1 / Wolfgang Aichinger (22)</v>
      </c>
      <c r="AS34" s="204">
        <f>INDEX(Data!DX:DX,MATCH(W34,Data!DT:DT,0))</f>
        <v>22</v>
      </c>
      <c r="AT34" s="204" t="str">
        <f>MID(INDEX(Data!A:A,MATCH(W34,Data!DT:DT,0)),2,5)</f>
        <v>23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Peter Naderer (24)</v>
      </c>
      <c r="B35" s="263"/>
      <c r="C35" s="264"/>
      <c r="D35" s="404" t="str">
        <f t="shared" ca="1" si="27"/>
        <v>R1</v>
      </c>
      <c r="E35" s="405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Martin Killinger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24</v>
      </c>
      <c r="AT35" s="204" t="str">
        <f>MID(INDEX(Data!A:A,MATCH(W35,Data!DT:DT,0)),2,5)</f>
        <v>24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04" t="str">
        <f t="shared" ca="1" si="27"/>
        <v/>
      </c>
      <c r="E36" s="405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Werner Mooshammer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2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1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/R2</v>
      </c>
      <c r="AL36" s="213" t="str">
        <f t="shared" ca="1" si="6"/>
        <v>/R1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1475M</v>
      </c>
      <c r="AR36" s="204" t="str">
        <f ca="1">IF(OFFSET($AB36,0,MATCH(A$17,AC$1:AI$1,0))=0,"",OFFSET($AB36,0,MATCH(A$17,AC$1:AI$1,0))&amp;" / "&amp;W36 &amp;" ("&amp;INDEX(Data!DX:DX,MATCH(W36,Data!DT:DT,0))&amp;")")</f>
        <v>1 / Werner Mooshammer (24)</v>
      </c>
      <c r="AS36" s="204">
        <f>INDEX(Data!DX:DX,MATCH(W36,Data!DT:DT,0))</f>
        <v>24</v>
      </c>
      <c r="AT36" s="204" t="str">
        <f>MID(INDEX(Data!A:A,MATCH(W36,Data!DT:DT,0)),2,5)</f>
        <v>25</v>
      </c>
      <c r="AU36" s="204" t="str">
        <f>INDEX(Data!DW:DW,MATCH(W36,Data!DT:DT,0))</f>
        <v>M</v>
      </c>
      <c r="AV36" s="204" t="str">
        <f t="shared" ca="1" si="31"/>
        <v>R2</v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04" t="str">
        <f t="shared" ca="1" si="27"/>
        <v/>
      </c>
      <c r="E37" s="405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Manuel Oman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2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1</v>
      </c>
      <c r="AE37" s="213">
        <f t="shared" ca="1" si="11"/>
        <v>1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/R2</v>
      </c>
      <c r="AL37" s="213" t="str">
        <f t="shared" ca="1" si="6"/>
        <v>/R1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1474M</v>
      </c>
      <c r="AR37" s="204" t="str">
        <f ca="1">IF(OFFSET($AB37,0,MATCH(A$17,AC$1:AI$1,0))=0,"",OFFSET($AB37,0,MATCH(A$17,AC$1:AI$1,0))&amp;" / "&amp;W37 &amp;" ("&amp;INDEX(Data!DX:DX,MATCH(W37,Data!DT:DT,0))&amp;")")</f>
        <v>1 / Manuel Oman (24)</v>
      </c>
      <c r="AS37" s="204">
        <f>INDEX(Data!DX:DX,MATCH(W37,Data!DT:DT,0))</f>
        <v>24</v>
      </c>
      <c r="AT37" s="204" t="str">
        <f>MID(INDEX(Data!A:A,MATCH(W37,Data!DT:DT,0)),2,5)</f>
        <v>26</v>
      </c>
      <c r="AU37" s="204" t="str">
        <f>INDEX(Data!DW:DW,MATCH(W37,Data!DT:DT,0))</f>
        <v>M</v>
      </c>
      <c r="AV37" s="204" t="str">
        <f t="shared" ca="1" si="31"/>
        <v>R2</v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04" t="str">
        <f t="shared" ca="1" si="27"/>
        <v/>
      </c>
      <c r="E38" s="405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Peter Naderer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5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0</v>
      </c>
      <c r="AF38" s="213">
        <f t="shared" ca="1" si="11"/>
        <v>0</v>
      </c>
      <c r="AG38" s="213">
        <f t="shared" ca="1" si="11"/>
        <v>1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</v>
      </c>
      <c r="AL38" s="213" t="str">
        <f t="shared" ca="1" si="6"/>
        <v/>
      </c>
      <c r="AM38" s="213" t="str">
        <f t="shared" ca="1" si="33"/>
        <v/>
      </c>
      <c r="AN38" s="213" t="str">
        <f t="shared" ca="1" si="34"/>
        <v>/R2</v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1473M</v>
      </c>
      <c r="AR38" s="204" t="str">
        <f ca="1">IF(OFFSET($AB38,0,MATCH(A$17,AC$1:AI$1,0))=0,"",OFFSET($AB38,0,MATCH(A$17,AC$1:AI$1,0))&amp;" / "&amp;W38 &amp;" ("&amp;INDEX(Data!DX:DX,MATCH(W38,Data!DT:DT,0))&amp;")")</f>
        <v>1 / Peter Naderer (24)</v>
      </c>
      <c r="AS38" s="204">
        <f>INDEX(Data!DX:DX,MATCH(W38,Data!DT:DT,0))</f>
        <v>24</v>
      </c>
      <c r="AT38" s="204" t="str">
        <f>MID(INDEX(Data!A:A,MATCH(W38,Data!DT:DT,0)),2,5)</f>
        <v>27</v>
      </c>
      <c r="AU38" s="204" t="str">
        <f>INDEX(Data!DW:DW,MATCH(W38,Data!DT:DT,0))</f>
        <v>M</v>
      </c>
      <c r="AV38" s="204" t="str">
        <f t="shared" ca="1" si="31"/>
        <v>R1</v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04" t="str">
        <f t="shared" ca="1" si="27"/>
        <v/>
      </c>
      <c r="E39" s="405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Alois Obernberger</v>
      </c>
      <c r="X39" s="215">
        <f>IF(ISERROR(INDEX(Data!$DY:$IB,MATCH($W39,Data!$DT:$DT,0),MATCH(X$1&amp;"/"&amp;$A$2,Data!$DY$1:$IB$1,0)))=TRUE,0,INDEX(Data!$DY:$IB,MATCH($W39,Data!$DT:$DT,0),MATCH(X$1&amp;"/"&amp;$A$2,Data!$DY$1:$IB$1,0)))</f>
        <v>4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1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/R2</v>
      </c>
      <c r="AM39" s="213" t="str">
        <f t="shared" ca="1" si="33"/>
        <v>/R1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28</v>
      </c>
      <c r="AT39" s="204" t="str">
        <f>MID(INDEX(Data!A:A,MATCH(W39,Data!DT:DT,0)),2,5)</f>
        <v>29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04" t="str">
        <f t="shared" ca="1" si="27"/>
        <v/>
      </c>
      <c r="E40" s="405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Szilard Palinkas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/R2</v>
      </c>
      <c r="AM40" s="213" t="str">
        <f t="shared" ca="1" si="33"/>
        <v>/R1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28</v>
      </c>
      <c r="AT40" s="204" t="str">
        <f>MID(INDEX(Data!A:A,MATCH(W40,Data!DT:DT,0)),2,5)</f>
        <v>30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04" t="str">
        <f t="shared" ca="1" si="27"/>
        <v/>
      </c>
      <c r="E41" s="405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Wolfgang Pachler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28</v>
      </c>
      <c r="AT41" s="204" t="str">
        <f>MID(INDEX(Data!A:A,MATCH(W41,Data!DT:DT,0)),2,5)</f>
        <v>31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04" t="str">
        <f t="shared" ca="1" si="27"/>
        <v/>
      </c>
      <c r="E42" s="405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Roland Binder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32</v>
      </c>
      <c r="AT42" s="204" t="str">
        <f>MID(INDEX(Data!A:A,MATCH(W42,Data!DT:DT,0)),2,5)</f>
        <v>32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04" t="str">
        <f t="shared" ca="1" si="27"/>
        <v/>
      </c>
      <c r="E43" s="405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Andreas Blesberger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/R2</v>
      </c>
      <c r="AM43" s="213" t="str">
        <f t="shared" ca="1" si="33"/>
        <v>/R1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33</v>
      </c>
      <c r="AT43" s="204" t="str">
        <f>MID(INDEX(Data!A:A,MATCH(W43,Data!DT:DT,0)),2,5)</f>
        <v>33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04" t="str">
        <f t="shared" ca="1" si="27"/>
        <v/>
      </c>
      <c r="E44" s="405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Manuel Auböck</v>
      </c>
      <c r="X44" s="215">
        <f>IF(ISERROR(INDEX(Data!$DY:$IB,MATCH($W44,Data!$DT:$DT,0),MATCH(X$1&amp;"/"&amp;$A$2,Data!$DY$1:$IB$1,0)))=TRUE,0,INDEX(Data!$DY:$IB,MATCH($W44,Data!$DT:$DT,0),MATCH(X$1&amp;"/"&amp;$A$2,Data!$DY$1:$IB$1,0)))</f>
        <v>5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0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/R2</v>
      </c>
      <c r="AM44" s="213" t="str">
        <f t="shared" ca="1" si="33"/>
        <v/>
      </c>
      <c r="AN44" s="213" t="str">
        <f t="shared" ca="1" si="34"/>
        <v>/R1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34</v>
      </c>
      <c r="AT44" s="204" t="str">
        <f>MID(INDEX(Data!A:A,MATCH(W44,Data!DT:DT,0)),2,5)</f>
        <v>34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04" t="str">
        <f t="shared" ca="1" si="27"/>
        <v/>
      </c>
      <c r="E45" s="405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Christian Veselka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34</v>
      </c>
      <c r="AT45" s="204" t="str">
        <f>MID(INDEX(Data!A:A,MATCH(W45,Data!DT:DT,0)),2,5)</f>
        <v>35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04" t="str">
        <f t="shared" ca="1" si="27"/>
        <v/>
      </c>
      <c r="E46" s="405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Markus Buchberger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36</v>
      </c>
      <c r="AT46" s="204" t="str">
        <f>MID(INDEX(Data!A:A,MATCH(W46,Data!DT:DT,0)),2,5)</f>
        <v>36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04" t="str">
        <f t="shared" ca="1" si="27"/>
        <v/>
      </c>
      <c r="E47" s="405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Andreas Neulinger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2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/R1/R2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36</v>
      </c>
      <c r="AT47" s="204" t="str">
        <f>MID(INDEX(Data!A:A,MATCH(W47,Data!DT:DT,0)),2,5)</f>
        <v>37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04" t="str">
        <f t="shared" ca="1" si="27"/>
        <v/>
      </c>
      <c r="E48" s="405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Gerhard Miko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1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/R2</v>
      </c>
      <c r="AM48" s="213" t="str">
        <f t="shared" ca="1" si="33"/>
        <v>/R1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38</v>
      </c>
      <c r="AT48" s="204" t="str">
        <f>MID(INDEX(Data!A:A,MATCH(W48,Data!DT:DT,0)),2,5)</f>
        <v>39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04" t="str">
        <f t="shared" ca="1" si="27"/>
        <v/>
      </c>
      <c r="E49" s="405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Markus Christian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2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38</v>
      </c>
      <c r="AT49" s="204" t="str">
        <f>MID(INDEX(Data!A:A,MATCH(W49,Data!DT:DT,0)),2,5)</f>
        <v>40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04" t="str">
        <f t="shared" ca="1" si="27"/>
        <v/>
      </c>
      <c r="E50" s="405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Bernhard Strasser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</v>
      </c>
      <c r="AM50" s="213" t="str">
        <f t="shared" ca="1" si="33"/>
        <v>/R2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38</v>
      </c>
      <c r="AT50" s="204" t="str">
        <f>MID(INDEX(Data!A:A,MATCH(W50,Data!DT:DT,0)),2,5)</f>
        <v>41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04" t="str">
        <f t="shared" ref="D51:D82" ca="1" si="37">INDEX(AV:AV,MATCH(A51,AR:AR,0))</f>
        <v/>
      </c>
      <c r="E51" s="405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Alexander Datzinger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42</v>
      </c>
      <c r="AT51" s="204" t="str">
        <f>MID(INDEX(Data!A:A,MATCH(W51,Data!DT:DT,0)),2,5)</f>
        <v>42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04" t="str">
        <f t="shared" ca="1" si="37"/>
        <v/>
      </c>
      <c r="E52" s="405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Anton Szankovich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</v>
      </c>
      <c r="AM52" s="213" t="str">
        <f t="shared" ca="1" si="33"/>
        <v>/R2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43</v>
      </c>
      <c r="AT52" s="204" t="str">
        <f>MID(INDEX(Data!A:A,MATCH(W52,Data!DT:DT,0)),2,5)</f>
        <v>43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04" t="str">
        <f t="shared" ca="1" si="37"/>
        <v/>
      </c>
      <c r="E53" s="405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Bernhard Obernberger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2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44</v>
      </c>
      <c r="AT53" s="204" t="str">
        <f>MID(INDEX(Data!A:A,MATCH(W53,Data!DT:DT,0)),2,5)</f>
        <v>44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04" t="str">
        <f t="shared" ca="1" si="37"/>
        <v/>
      </c>
      <c r="E54" s="405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Christoph Schauermann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1</v>
      </c>
      <c r="AF54" s="213">
        <f t="shared" ca="1" si="36"/>
        <v>1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</v>
      </c>
      <c r="AM54" s="213" t="str">
        <f t="shared" ca="1" si="33"/>
        <v>/R2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45</v>
      </c>
      <c r="AT54" s="204" t="str">
        <f>MID(INDEX(Data!A:A,MATCH(W54,Data!DT:DT,0)),2,5)</f>
        <v>45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04" t="str">
        <f t="shared" ca="1" si="37"/>
        <v/>
      </c>
      <c r="E55" s="405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Gerald Froschauer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4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2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>/R1/R2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46</v>
      </c>
      <c r="AT55" s="204" t="str">
        <f>MID(INDEX(Data!A:A,MATCH(W55,Data!DT:DT,0)),2,5)</f>
        <v>46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04" t="str">
        <f t="shared" ca="1" si="37"/>
        <v/>
      </c>
      <c r="E56" s="405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Thomas Strasser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1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/R2</v>
      </c>
      <c r="AM56" s="213" t="str">
        <f t="shared" ca="1" si="33"/>
        <v>/R1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47</v>
      </c>
      <c r="AT56" s="204" t="str">
        <f>MID(INDEX(Data!A:A,MATCH(W56,Data!DT:DT,0)),2,5)</f>
        <v>47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04" t="str">
        <f t="shared" ca="1" si="37"/>
        <v/>
      </c>
      <c r="E57" s="405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Hannes Buschenreithner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2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/R1/R2</v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48</v>
      </c>
      <c r="AT57" s="204" t="str">
        <f>MID(INDEX(Data!A:A,MATCH(W57,Data!DT:DT,0)),2,5)</f>
        <v>49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04" t="str">
        <f t="shared" ca="1" si="37"/>
        <v/>
      </c>
      <c r="E58" s="405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Roman Katter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4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2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/R1/R2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50</v>
      </c>
      <c r="AT58" s="204" t="str">
        <f>MID(INDEX(Data!A:A,MATCH(W58,Data!DT:DT,0)),2,5)</f>
        <v>50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04" t="str">
        <f t="shared" ca="1" si="37"/>
        <v/>
      </c>
      <c r="E59" s="405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Manuel Kitzler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6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1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>/R2</v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51</v>
      </c>
      <c r="AT59" s="204" t="str">
        <f>MID(INDEX(Data!A:A,MATCH(W59,Data!DT:DT,0)),2,5)</f>
        <v>51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04" t="str">
        <f t="shared" ca="1" si="37"/>
        <v/>
      </c>
      <c r="E60" s="405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Wolfgang Bitschnau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2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/R1/R2</v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52</v>
      </c>
      <c r="AT60" s="204" t="str">
        <f>MID(INDEX(Data!A:A,MATCH(W60,Data!DT:DT,0)),2,5)</f>
        <v>52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04" t="str">
        <f t="shared" ca="1" si="37"/>
        <v/>
      </c>
      <c r="E61" s="405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Christopher Spirk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</v>
      </c>
      <c r="AM61" s="213" t="str">
        <f t="shared" ca="1" si="33"/>
        <v>/R2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53</v>
      </c>
      <c r="AT61" s="204" t="str">
        <f>MID(INDEX(Data!A:A,MATCH(W61,Data!DT:DT,0)),2,5)</f>
        <v>53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04" t="str">
        <f t="shared" ca="1" si="37"/>
        <v/>
      </c>
      <c r="E62" s="405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Patrick Reisenegger</v>
      </c>
      <c r="X62" s="215">
        <f>IF(ISERROR(INDEX(Data!$DY:$IB,MATCH($W62,Data!$DT:$DT,0),MATCH(X$1&amp;"/"&amp;$A$2,Data!$DY$1:$IB$1,0)))=TRUE,0,INDEX(Data!$DY:$IB,MATCH($W62,Data!$DT:$DT,0),MATCH(X$1&amp;"/"&amp;$A$2,Data!$DY$1:$IB$1,0)))</f>
        <v>4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1</v>
      </c>
      <c r="AF62" s="213">
        <f t="shared" ca="1" si="36"/>
        <v>1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/R2</v>
      </c>
      <c r="AM62" s="213" t="str">
        <f t="shared" ca="1" si="33"/>
        <v>/R1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55</v>
      </c>
      <c r="AT62" s="204" t="str">
        <f>MID(INDEX(Data!A:A,MATCH(W62,Data!DT:DT,0)),2,5)</f>
        <v>55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04" t="str">
        <f t="shared" ca="1" si="37"/>
        <v/>
      </c>
      <c r="E63" s="405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Julian Reisinger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4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2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>/R1/R2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56</v>
      </c>
      <c r="AT63" s="204" t="str">
        <f>MID(INDEX(Data!A:A,MATCH(W63,Data!DT:DT,0)),2,5)</f>
        <v>56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04" t="str">
        <f t="shared" ca="1" si="37"/>
        <v/>
      </c>
      <c r="E64" s="405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Michael Mair</v>
      </c>
      <c r="X64" s="215">
        <f>IF(ISERROR(INDEX(Data!$DY:$IB,MATCH($W64,Data!$DT:$DT,0),MATCH(X$1&amp;"/"&amp;$A$2,Data!$DY$1:$IB$1,0)))=TRUE,0,INDEX(Data!$DY:$IB,MATCH($W64,Data!$DT:$DT,0),MATCH(X$1&amp;"/"&amp;$A$2,Data!$DY$1:$IB$1,0)))</f>
        <v>5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1</v>
      </c>
      <c r="AG64" s="213">
        <f t="shared" ca="1" si="36"/>
        <v>1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>/R2</v>
      </c>
      <c r="AN64" s="213" t="str">
        <f t="shared" ca="1" si="34"/>
        <v>/R1</v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57</v>
      </c>
      <c r="AT64" s="204" t="str">
        <f>MID(INDEX(Data!A:A,MATCH(W64,Data!DT:DT,0)),2,5)</f>
        <v>57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04" t="str">
        <f t="shared" ca="1" si="37"/>
        <v/>
      </c>
      <c r="E65" s="405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Gerold Lehner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str">
        <f>INDEX(Data!DX:DX,MATCH(W65,Data!DT:DT,0))</f>
        <v>NF</v>
      </c>
      <c r="AT65" s="204" t="str">
        <f>MID(INDEX(Data!A:A,MATCH(W65,Data!DT:DT,0)),2,5)</f>
        <v>NF0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04" t="str">
        <f t="shared" ca="1" si="37"/>
        <v/>
      </c>
      <c r="E66" s="405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Richard Hazod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str">
        <f>INDEX(Data!DX:DX,MATCH(W66,Data!DT:DT,0))</f>
        <v>NF</v>
      </c>
      <c r="AT66" s="204" t="str">
        <f>MID(INDEX(Data!A:A,MATCH(W66,Data!DT:DT,0)),2,5)</f>
        <v>NF1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04" t="str">
        <f t="shared" ca="1" si="37"/>
        <v/>
      </c>
      <c r="E67" s="405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04" t="str">
        <f t="shared" ca="1" si="37"/>
        <v/>
      </c>
      <c r="E68" s="405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04" t="str">
        <f t="shared" ca="1" si="37"/>
        <v/>
      </c>
      <c r="E69" s="405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04" t="str">
        <f t="shared" ca="1" si="37"/>
        <v/>
      </c>
      <c r="E70" s="405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04" t="str">
        <f t="shared" ca="1" si="37"/>
        <v/>
      </c>
      <c r="E71" s="405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04" t="str">
        <f t="shared" ca="1" si="37"/>
        <v/>
      </c>
      <c r="E72" s="405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04" t="str">
        <f t="shared" ca="1" si="37"/>
        <v/>
      </c>
      <c r="E73" s="405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04" t="str">
        <f t="shared" ca="1" si="37"/>
        <v/>
      </c>
      <c r="E74" s="405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04" t="str">
        <f t="shared" ca="1" si="37"/>
        <v/>
      </c>
      <c r="E75" s="405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04" t="str">
        <f t="shared" ca="1" si="37"/>
        <v/>
      </c>
      <c r="E76" s="405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04" t="str">
        <f t="shared" ca="1" si="37"/>
        <v/>
      </c>
      <c r="E77" s="405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04" t="str">
        <f t="shared" ca="1" si="37"/>
        <v/>
      </c>
      <c r="E78" s="405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04" t="str">
        <f t="shared" ca="1" si="37"/>
        <v/>
      </c>
      <c r="E79" s="405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04" t="str">
        <f t="shared" ca="1" si="37"/>
        <v/>
      </c>
      <c r="E80" s="405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04" t="str">
        <f t="shared" ca="1" si="37"/>
        <v/>
      </c>
      <c r="E81" s="405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04" t="str">
        <f t="shared" ca="1" si="37"/>
        <v/>
      </c>
      <c r="E82" s="405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04" t="str">
        <f t="shared" ref="D83:D98" ca="1" si="49">INDEX(AV:AV,MATCH(A83,AR:AR,0))</f>
        <v/>
      </c>
      <c r="E83" s="405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04" t="str">
        <f t="shared" ca="1" si="49"/>
        <v/>
      </c>
      <c r="E84" s="405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04" t="str">
        <f t="shared" ca="1" si="49"/>
        <v/>
      </c>
      <c r="E85" s="405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04" t="str">
        <f t="shared" ca="1" si="49"/>
        <v/>
      </c>
      <c r="E86" s="405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04" t="str">
        <f t="shared" ca="1" si="49"/>
        <v/>
      </c>
      <c r="E87" s="405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04" t="str">
        <f t="shared" ca="1" si="49"/>
        <v/>
      </c>
      <c r="E88" s="405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04" t="str">
        <f t="shared" ca="1" si="49"/>
        <v/>
      </c>
      <c r="E89" s="405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04" t="str">
        <f t="shared" ca="1" si="49"/>
        <v/>
      </c>
      <c r="E90" s="405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04" t="str">
        <f t="shared" ca="1" si="49"/>
        <v/>
      </c>
      <c r="E91" s="405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04" t="str">
        <f t="shared" ca="1" si="49"/>
        <v/>
      </c>
      <c r="E92" s="405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04" t="str">
        <f t="shared" ca="1" si="49"/>
        <v/>
      </c>
      <c r="E93" s="405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04" t="str">
        <f t="shared" ca="1" si="49"/>
        <v/>
      </c>
      <c r="E94" s="405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04" t="str">
        <f t="shared" ca="1" si="49"/>
        <v/>
      </c>
      <c r="E95" s="405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04" t="str">
        <f t="shared" ca="1" si="49"/>
        <v/>
      </c>
      <c r="E96" s="405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04" t="str">
        <f t="shared" ca="1" si="49"/>
        <v/>
      </c>
      <c r="E97" s="405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16" t="str">
        <f t="shared" ca="1" si="49"/>
        <v/>
      </c>
      <c r="E98" s="417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18" t="s">
        <v>26</v>
      </c>
      <c r="C1" s="419"/>
      <c r="D1" s="418" t="s">
        <v>27</v>
      </c>
      <c r="E1" s="419"/>
      <c r="F1" s="418" t="s">
        <v>28</v>
      </c>
      <c r="G1" s="419"/>
      <c r="H1" s="418" t="s">
        <v>29</v>
      </c>
      <c r="I1" s="419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300</v>
      </c>
      <c r="B2" s="304">
        <v>16</v>
      </c>
      <c r="C2" s="305">
        <v>49</v>
      </c>
      <c r="D2" s="306">
        <v>16</v>
      </c>
      <c r="E2" s="307">
        <v>49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308</v>
      </c>
      <c r="B3" s="310"/>
      <c r="C3" s="309"/>
      <c r="D3" s="311">
        <v>31</v>
      </c>
      <c r="E3" s="312">
        <v>25</v>
      </c>
      <c r="F3" s="311">
        <v>0</v>
      </c>
      <c r="G3" s="305">
        <v>0</v>
      </c>
      <c r="H3" s="370">
        <v>0</v>
      </c>
      <c r="I3" s="309">
        <v>0</v>
      </c>
    </row>
    <row r="4" spans="1:26" x14ac:dyDescent="0.25">
      <c r="A4" s="303" t="s">
        <v>301</v>
      </c>
      <c r="B4" s="310"/>
      <c r="C4" s="309"/>
      <c r="D4" s="420" t="s">
        <v>549</v>
      </c>
      <c r="E4" s="421"/>
      <c r="F4" s="420" t="e">
        <v>#DIV/0!</v>
      </c>
      <c r="G4" s="421"/>
      <c r="H4" s="422" t="e">
        <v>#DIV/0!</v>
      </c>
      <c r="I4" s="423"/>
    </row>
    <row r="5" spans="1:26" x14ac:dyDescent="0.25">
      <c r="A5" s="303" t="s">
        <v>311</v>
      </c>
      <c r="B5" s="306">
        <v>91</v>
      </c>
      <c r="C5" s="307">
        <v>446</v>
      </c>
      <c r="D5" s="306">
        <v>85</v>
      </c>
      <c r="E5" s="307">
        <v>434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302</v>
      </c>
      <c r="B6" s="420" t="s">
        <v>550</v>
      </c>
      <c r="C6" s="421"/>
      <c r="D6" s="420" t="s">
        <v>551</v>
      </c>
      <c r="E6" s="421"/>
      <c r="F6" s="420" t="s">
        <v>552</v>
      </c>
      <c r="G6" s="421"/>
      <c r="H6" s="420" t="s">
        <v>552</v>
      </c>
      <c r="I6" s="421"/>
    </row>
    <row r="7" spans="1:26" x14ac:dyDescent="0.25">
      <c r="A7" s="303" t="s">
        <v>288</v>
      </c>
      <c r="B7" s="420" t="s">
        <v>553</v>
      </c>
      <c r="C7" s="421"/>
      <c r="D7" s="420" t="s">
        <v>554</v>
      </c>
      <c r="E7" s="421"/>
      <c r="F7" s="420" t="e">
        <v>#NUM!</v>
      </c>
      <c r="G7" s="421"/>
      <c r="H7" s="420" t="e">
        <v>#NUM!</v>
      </c>
      <c r="I7" s="421"/>
    </row>
    <row r="8" spans="1:26" x14ac:dyDescent="0.25">
      <c r="A8" s="303" t="s">
        <v>289</v>
      </c>
      <c r="B8" s="420" t="s">
        <v>555</v>
      </c>
      <c r="C8" s="421"/>
      <c r="D8" s="420" t="s">
        <v>556</v>
      </c>
      <c r="E8" s="421"/>
      <c r="F8" s="420" t="e">
        <v>#NUM!</v>
      </c>
      <c r="G8" s="421"/>
      <c r="H8" s="424" t="e">
        <v>#NUM!</v>
      </c>
      <c r="I8" s="425"/>
    </row>
    <row r="9" spans="1:26" x14ac:dyDescent="0.25">
      <c r="A9" s="303" t="s">
        <v>406</v>
      </c>
      <c r="B9" s="304">
        <v>6</v>
      </c>
      <c r="C9" s="305">
        <v>956</v>
      </c>
      <c r="D9" s="304">
        <v>1</v>
      </c>
      <c r="E9" s="305">
        <v>938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407</v>
      </c>
      <c r="B10" s="344" t="s">
        <v>557</v>
      </c>
      <c r="C10" s="345"/>
      <c r="D10" s="344" t="s">
        <v>558</v>
      </c>
      <c r="E10" s="345"/>
      <c r="F10" s="344" t="s">
        <v>559</v>
      </c>
      <c r="G10" s="345"/>
      <c r="H10" s="344" t="s">
        <v>559</v>
      </c>
      <c r="I10" s="345"/>
    </row>
    <row r="11" spans="1:26" x14ac:dyDescent="0.25">
      <c r="A11" s="303" t="s">
        <v>312</v>
      </c>
      <c r="B11" s="322">
        <v>3.5836864406779663</v>
      </c>
      <c r="C11" s="309"/>
      <c r="D11" s="322">
        <v>3.5688559322033897</v>
      </c>
      <c r="E11" s="323" t="s">
        <v>560</v>
      </c>
      <c r="F11" s="322" t="e">
        <v>#DIV/0!</v>
      </c>
      <c r="G11" s="323" t="e">
        <v>#DIV/0!</v>
      </c>
      <c r="H11" s="371" t="e">
        <v>#DIV/0!</v>
      </c>
      <c r="I11" s="321"/>
    </row>
    <row r="12" spans="1:26" x14ac:dyDescent="0.25">
      <c r="A12" s="303" t="s">
        <v>561</v>
      </c>
      <c r="B12" s="316">
        <v>70</v>
      </c>
      <c r="C12" s="317">
        <v>146</v>
      </c>
      <c r="D12" s="316">
        <v>68</v>
      </c>
      <c r="E12" s="317">
        <v>148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303</v>
      </c>
      <c r="B13" s="422"/>
      <c r="C13" s="423"/>
      <c r="D13" s="426" t="s">
        <v>549</v>
      </c>
      <c r="E13" s="427"/>
      <c r="F13" s="426" t="e">
        <v>#DIV/0!</v>
      </c>
      <c r="G13" s="427"/>
      <c r="H13" s="422" t="e">
        <v>#DIV/0!</v>
      </c>
      <c r="I13" s="423"/>
    </row>
    <row r="14" spans="1:26" x14ac:dyDescent="0.25">
      <c r="A14" s="303" t="s">
        <v>562</v>
      </c>
      <c r="B14" s="422"/>
      <c r="C14" s="423"/>
      <c r="D14" s="426" t="s">
        <v>563</v>
      </c>
      <c r="E14" s="427"/>
      <c r="F14" s="426" t="e">
        <v>#DIV/0!</v>
      </c>
      <c r="G14" s="427"/>
      <c r="H14" s="422" t="e">
        <v>#DIV/0!</v>
      </c>
      <c r="I14" s="423"/>
    </row>
    <row r="15" spans="1:26" x14ac:dyDescent="0.25">
      <c r="A15" s="303" t="s">
        <v>564</v>
      </c>
      <c r="B15" s="422"/>
      <c r="C15" s="423"/>
      <c r="D15" s="426" t="s">
        <v>565</v>
      </c>
      <c r="E15" s="427"/>
      <c r="F15" s="426" t="e">
        <v>#DIV/0!</v>
      </c>
      <c r="G15" s="427"/>
      <c r="H15" s="422" t="e">
        <v>#DIV/0!</v>
      </c>
      <c r="I15" s="423"/>
    </row>
    <row r="16" spans="1:26" x14ac:dyDescent="0.25">
      <c r="A16" s="303" t="s">
        <v>304</v>
      </c>
      <c r="B16" s="426" t="s">
        <v>550</v>
      </c>
      <c r="C16" s="427"/>
      <c r="D16" s="426" t="s">
        <v>551</v>
      </c>
      <c r="E16" s="427"/>
      <c r="F16" s="426" t="s">
        <v>552</v>
      </c>
      <c r="G16" s="427"/>
      <c r="H16" s="426" t="s">
        <v>552</v>
      </c>
      <c r="I16" s="427"/>
    </row>
    <row r="17" spans="1:9" x14ac:dyDescent="0.25">
      <c r="A17" s="303" t="s">
        <v>566</v>
      </c>
      <c r="B17" s="426" t="s">
        <v>567</v>
      </c>
      <c r="C17" s="427"/>
      <c r="D17" s="426" t="s">
        <v>568</v>
      </c>
      <c r="E17" s="427"/>
      <c r="F17" s="426" t="s">
        <v>552</v>
      </c>
      <c r="G17" s="427"/>
      <c r="H17" s="428" t="s">
        <v>552</v>
      </c>
      <c r="I17" s="429"/>
    </row>
    <row r="18" spans="1:9" x14ac:dyDescent="0.25">
      <c r="A18" s="303" t="s">
        <v>313</v>
      </c>
      <c r="B18" s="324">
        <v>4.25</v>
      </c>
      <c r="C18" s="309"/>
      <c r="D18" s="324">
        <v>4.333333333333333</v>
      </c>
      <c r="E18" s="325" t="s">
        <v>569</v>
      </c>
      <c r="F18" s="324" t="e">
        <v>#DIV/0!</v>
      </c>
      <c r="G18" s="325" t="e">
        <v>#DIV/0!</v>
      </c>
      <c r="H18" s="372" t="e">
        <v>#DIV/0!</v>
      </c>
      <c r="I18" s="321"/>
    </row>
    <row r="19" spans="1:9" x14ac:dyDescent="0.25">
      <c r="A19" s="303" t="s">
        <v>570</v>
      </c>
      <c r="B19" s="318">
        <v>3</v>
      </c>
      <c r="C19" s="319">
        <v>17</v>
      </c>
      <c r="D19" s="318">
        <v>1</v>
      </c>
      <c r="E19" s="319">
        <v>17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305</v>
      </c>
      <c r="B20" s="422"/>
      <c r="C20" s="423"/>
      <c r="D20" s="430" t="s">
        <v>571</v>
      </c>
      <c r="E20" s="431"/>
      <c r="F20" s="430" t="e">
        <v>#DIV/0!</v>
      </c>
      <c r="G20" s="431"/>
      <c r="H20" s="422" t="e">
        <v>#DIV/0!</v>
      </c>
      <c r="I20" s="423"/>
    </row>
    <row r="21" spans="1:9" x14ac:dyDescent="0.25">
      <c r="A21" s="303" t="s">
        <v>572</v>
      </c>
      <c r="B21" s="422"/>
      <c r="C21" s="423"/>
      <c r="D21" s="430" t="s">
        <v>573</v>
      </c>
      <c r="E21" s="431"/>
      <c r="F21" s="430" t="e">
        <v>#DIV/0!</v>
      </c>
      <c r="G21" s="431"/>
      <c r="H21" s="422" t="e">
        <v>#DIV/0!</v>
      </c>
      <c r="I21" s="423"/>
    </row>
    <row r="22" spans="1:9" x14ac:dyDescent="0.25">
      <c r="A22" s="303" t="s">
        <v>574</v>
      </c>
      <c r="B22" s="422"/>
      <c r="C22" s="423"/>
      <c r="D22" s="430" t="s">
        <v>575</v>
      </c>
      <c r="E22" s="431"/>
      <c r="F22" s="430" t="e">
        <v>#DIV/0!</v>
      </c>
      <c r="G22" s="431"/>
      <c r="H22" s="422" t="e">
        <v>#DIV/0!</v>
      </c>
      <c r="I22" s="423"/>
    </row>
    <row r="23" spans="1:9" x14ac:dyDescent="0.25">
      <c r="A23" s="303" t="s">
        <v>306</v>
      </c>
      <c r="B23" s="430" t="s">
        <v>576</v>
      </c>
      <c r="C23" s="431"/>
      <c r="D23" s="430" t="s">
        <v>577</v>
      </c>
      <c r="E23" s="431"/>
      <c r="F23" s="430" t="s">
        <v>552</v>
      </c>
      <c r="G23" s="431"/>
      <c r="H23" s="430" t="s">
        <v>552</v>
      </c>
      <c r="I23" s="431"/>
    </row>
    <row r="24" spans="1:9" ht="15.75" thickBot="1" x14ac:dyDescent="0.3">
      <c r="A24" s="313" t="s">
        <v>578</v>
      </c>
      <c r="B24" s="432" t="s">
        <v>579</v>
      </c>
      <c r="C24" s="433"/>
      <c r="D24" s="432" t="s">
        <v>580</v>
      </c>
      <c r="E24" s="433"/>
      <c r="F24" s="432" t="s">
        <v>552</v>
      </c>
      <c r="G24" s="433"/>
      <c r="H24" s="434" t="s">
        <v>552</v>
      </c>
      <c r="I24" s="435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 t="str">
        <f>INDEX(Parameter!$9:$9,,MATCH(7,Parameter!$8:$8,0))</f>
        <v>6A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36" t="s">
        <v>59</v>
      </c>
      <c r="AE1" s="437"/>
      <c r="AF1" s="437"/>
      <c r="AG1" s="438"/>
    </row>
    <row r="2" spans="1:123" x14ac:dyDescent="0.25">
      <c r="A2" s="459" t="s">
        <v>20</v>
      </c>
      <c r="B2" s="46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39">
        <f ca="1">SUMIF(C$11:AC$11,"&gt;0",C$2:AC$2)</f>
        <v>49</v>
      </c>
      <c r="AE2" s="440"/>
      <c r="AF2" s="440"/>
      <c r="AG2" s="441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49" t="str">
        <f>IF($A$1="m","Average Men","Average Women")</f>
        <v>Average Men</v>
      </c>
      <c r="B3" s="450"/>
      <c r="C3" s="330">
        <f>IF($A$1="m",'Scores Men'!F3,'Scores Women'!F3)</f>
        <v>3.1186440677966103</v>
      </c>
      <c r="D3" s="331">
        <f>IF($A$1="m",'Scores Men'!G3,'Scores Women'!G3)</f>
        <v>2.7118644067796609</v>
      </c>
      <c r="E3" s="331">
        <f>IF($A$1="m",'Scores Men'!H3,'Scores Women'!H3)</f>
        <v>4.0762711864406782</v>
      </c>
      <c r="F3" s="331">
        <f>IF($A$1="m",'Scores Men'!I3,'Scores Women'!I3)</f>
        <v>3.8983050847457625</v>
      </c>
      <c r="G3" s="331">
        <f>IF($A$1="m",'Scores Men'!J3,'Scores Women'!J3)</f>
        <v>3.6610169491525424</v>
      </c>
      <c r="H3" s="331">
        <f>IF($A$1="m",'Scores Men'!K3,'Scores Women'!K3)</f>
        <v>3.4237288135593222</v>
      </c>
      <c r="I3" s="331">
        <f>IF($A$1="m",'Scores Men'!L3,'Scores Women'!L3)</f>
        <v>3.4745762711864407</v>
      </c>
      <c r="J3" s="331">
        <f>IF($A$1="m",'Scores Men'!M3,'Scores Women'!M3)</f>
        <v>3.5254237288135593</v>
      </c>
      <c r="K3" s="331">
        <f>IF($A$1="m",'Scores Men'!N3,'Scores Women'!N3)</f>
        <v>3.6186440677966103</v>
      </c>
      <c r="L3" s="331">
        <f>IF($A$1="m",'Scores Men'!O3,'Scores Women'!O3)</f>
        <v>3.9830508474576272</v>
      </c>
      <c r="M3" s="331">
        <f>IF($A$1="m",'Scores Men'!P3,'Scores Women'!P3)</f>
        <v>3.2881355932203391</v>
      </c>
      <c r="N3" s="331">
        <f>IF($A$1="m",'Scores Men'!Q3,'Scores Women'!Q3)</f>
        <v>3.7542372881355934</v>
      </c>
      <c r="O3" s="331">
        <f>IF($A$1="m",'Scores Men'!R3,'Scores Women'!R3)</f>
        <v>3.2118644067796609</v>
      </c>
      <c r="P3" s="331">
        <f>IF($A$1="m",'Scores Men'!S3,'Scores Women'!S3)</f>
        <v>4.8898305084745761</v>
      </c>
      <c r="Q3" s="331">
        <f>IF($A$1="m",'Scores Men'!T3,'Scores Women'!T3)</f>
        <v>3.1101694915254239</v>
      </c>
      <c r="R3" s="331">
        <f>IF($A$1="m",'Scores Men'!U3,'Scores Women'!U3)</f>
        <v>3.4745762711864407</v>
      </c>
      <c r="S3" s="331" t="str">
        <f>IF($A$1="m",'Scores Men'!V3,'Scores Women'!V3)</f>
        <v>no</v>
      </c>
      <c r="T3" s="329" t="str">
        <f>IF($A$1="m",'Scores Men'!W3,'Scores Women'!W3)</f>
        <v>no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51">
        <f ca="1">SUMIF(C$11:AC$11,"&gt;0",C$3:AC$3)</f>
        <v>57.220338983050851</v>
      </c>
      <c r="AE3" s="452"/>
      <c r="AF3" s="452"/>
      <c r="AG3" s="453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49" t="str">
        <f>IF($A$1="m","Average Top 5 Men","Average Top 5 Women")</f>
        <v>Average Top 5 Men</v>
      </c>
      <c r="B4" s="450"/>
      <c r="C4" s="330">
        <f ca="1">IF(C$2="no","no",OFFSET(Data!$A$1,MATCH($A4,Data!$DT:$DT,0)-1,MATCH("Total/"&amp;C$1,Data!$1:$1,0)-1))</f>
        <v>2.5</v>
      </c>
      <c r="D4" s="331">
        <f ca="1">IF(D$2="no","no",OFFSET(Data!$A$1,MATCH($A4,Data!$DT:$DT,0)-1,MATCH("Total/"&amp;D$1,Data!$1:$1,0)-1))</f>
        <v>2.0833333333333335</v>
      </c>
      <c r="E4" s="331">
        <f ca="1">IF(E$2="no","no",OFFSET(Data!$A$1,MATCH($A4,Data!$DT:$DT,0)-1,MATCH("Total/"&amp;E$1,Data!$1:$1,0)-1))</f>
        <v>3.5833333333333335</v>
      </c>
      <c r="F4" s="331">
        <f ca="1">IF(F$2="no","no",OFFSET(Data!$A$1,MATCH($A4,Data!$DT:$DT,0)-1,MATCH("Total/"&amp;F$1,Data!$1:$1,0)-1))</f>
        <v>3.1666666666666665</v>
      </c>
      <c r="G4" s="331">
        <f ca="1">IF(G$2="no","no",OFFSET(Data!$A$1,MATCH($A4,Data!$DT:$DT,0)-1,MATCH("Total/"&amp;G$1,Data!$1:$1,0)-1))</f>
        <v>3.1666666666666665</v>
      </c>
      <c r="H4" s="331">
        <f ca="1">IF(H$2="no","no",OFFSET(Data!$A$1,MATCH($A4,Data!$DT:$DT,0)-1,MATCH("Total/"&amp;H$1,Data!$1:$1,0)-1))</f>
        <v>3</v>
      </c>
      <c r="I4" s="331">
        <f ca="1">IF(I$2="no","no",OFFSET(Data!$A$1,MATCH($A4,Data!$DT:$DT,0)-1,MATCH("Total/"&amp;I$1,Data!$1:$1,0)-1))</f>
        <v>3.25</v>
      </c>
      <c r="J4" s="331">
        <f ca="1">IF(J$2="no","no",OFFSET(Data!$A$1,MATCH($A4,Data!$DT:$DT,0)-1,MATCH("Total/"&amp;J$1,Data!$1:$1,0)-1))</f>
        <v>3.0833333333333335</v>
      </c>
      <c r="K4" s="331">
        <f ca="1">IF(K$2="no","no",OFFSET(Data!$A$1,MATCH($A4,Data!$DT:$DT,0)-1,MATCH("Total/"&amp;K$1,Data!$1:$1,0)-1))</f>
        <v>3</v>
      </c>
      <c r="L4" s="331">
        <f ca="1">IF(L$2="no","no",OFFSET(Data!$A$1,MATCH($A4,Data!$DT:$DT,0)-1,MATCH("Total/"&amp;L$1,Data!$1:$1,0)-1))</f>
        <v>3.25</v>
      </c>
      <c r="M4" s="331">
        <f ca="1">IF(M$2="no","no",OFFSET(Data!$A$1,MATCH($A4,Data!$DT:$DT,0)-1,MATCH("Total/"&amp;M$1,Data!$1:$1,0)-1))</f>
        <v>2.8333333333333335</v>
      </c>
      <c r="N4" s="331">
        <f ca="1">IF(N$2="no","no",OFFSET(Data!$A$1,MATCH($A4,Data!$DT:$DT,0)-1,MATCH("Total/"&amp;N$1,Data!$1:$1,0)-1))</f>
        <v>3.3333333333333335</v>
      </c>
      <c r="O4" s="331">
        <f ca="1">IF(O$2="no","no",OFFSET(Data!$A$1,MATCH($A4,Data!$DT:$DT,0)-1,MATCH("Total/"&amp;O$1,Data!$1:$1,0)-1))</f>
        <v>3.1666666666666665</v>
      </c>
      <c r="P4" s="331">
        <f ca="1">IF(P$2="no","no",OFFSET(Data!$A$1,MATCH($A4,Data!$DT:$DT,0)-1,MATCH("Total/"&amp;P$1,Data!$1:$1,0)-1))</f>
        <v>4</v>
      </c>
      <c r="Q4" s="331">
        <f ca="1">IF(Q$2="no","no",OFFSET(Data!$A$1,MATCH($A4,Data!$DT:$DT,0)-1,MATCH("Total/"&amp;Q$1,Data!$1:$1,0)-1))</f>
        <v>2.75</v>
      </c>
      <c r="R4" s="331">
        <f ca="1">IF(R$2="no","no",OFFSET(Data!$A$1,MATCH($A4,Data!$DT:$DT,0)-1,MATCH("Total/"&amp;R$1,Data!$1:$1,0)-1))</f>
        <v>2.9166666666666665</v>
      </c>
      <c r="S4" s="331" t="str">
        <f ca="1">IF(S$2="no","no",OFFSET(Data!$A$1,MATCH($A4,Data!$DT:$DT,0)-1,MATCH("Total/"&amp;S$1,Data!$1:$1,0)-1))</f>
        <v>no</v>
      </c>
      <c r="T4" s="329" t="str">
        <f ca="1">IF(T$2="no","no",OFFSET(Data!$A$1,MATCH($A4,Data!$DT:$DT,0)-1,MATCH("Total/"&amp;T$1,Data!$1:$1,0)-1))</f>
        <v>no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51">
        <f ca="1">SUMIF(C$11:AC$11,"&gt;0",C$4:AC$4)</f>
        <v>49.083333333333329</v>
      </c>
      <c r="AE4" s="452"/>
      <c r="AF4" s="452"/>
      <c r="AG4" s="453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49" t="str">
        <f>"Average " &amp; A11</f>
        <v>Average Daniel Maier</v>
      </c>
      <c r="B5" s="450"/>
      <c r="C5" s="330">
        <f ca="1">IF(OR(C$2="no",SUM(C11:C15)=0),"no",AVERAGE(C11:C15))</f>
        <v>2.5</v>
      </c>
      <c r="D5" s="329">
        <f t="shared" ref="D5:AC5" ca="1" si="0">IF(OR(D$2="no",SUM(D11:D15)=0),"no",AVERAGE(D11:D15))</f>
        <v>2</v>
      </c>
      <c r="E5" s="329">
        <f t="shared" ca="1" si="0"/>
        <v>3.5</v>
      </c>
      <c r="F5" s="329">
        <f t="shared" ca="1" si="0"/>
        <v>3.5</v>
      </c>
      <c r="G5" s="329">
        <f t="shared" ca="1" si="0"/>
        <v>2.5</v>
      </c>
      <c r="H5" s="329">
        <f t="shared" ca="1" si="0"/>
        <v>3</v>
      </c>
      <c r="I5" s="329">
        <f t="shared" ca="1" si="0"/>
        <v>3</v>
      </c>
      <c r="J5" s="329">
        <f t="shared" ca="1" si="0"/>
        <v>2.5</v>
      </c>
      <c r="K5" s="329">
        <f t="shared" ca="1" si="0"/>
        <v>3</v>
      </c>
      <c r="L5" s="329">
        <f t="shared" ca="1" si="0"/>
        <v>3</v>
      </c>
      <c r="M5" s="329">
        <f t="shared" ca="1" si="0"/>
        <v>2.5</v>
      </c>
      <c r="N5" s="329">
        <f t="shared" ca="1" si="0"/>
        <v>3.5</v>
      </c>
      <c r="O5" s="329">
        <f t="shared" ca="1" si="0"/>
        <v>3</v>
      </c>
      <c r="P5" s="329">
        <f t="shared" ca="1" si="0"/>
        <v>3.5</v>
      </c>
      <c r="Q5" s="329">
        <f t="shared" ca="1" si="0"/>
        <v>3</v>
      </c>
      <c r="R5" s="329">
        <f t="shared" ca="1" si="0"/>
        <v>3</v>
      </c>
      <c r="S5" s="329" t="str">
        <f t="shared" ca="1" si="0"/>
        <v>no</v>
      </c>
      <c r="T5" s="329" t="str">
        <f t="shared" ca="1" si="0"/>
        <v>no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51">
        <f ca="1">SUMIF(C$11:AC$11,"&gt;0",C$5:AC$5)</f>
        <v>47</v>
      </c>
      <c r="AE5" s="452"/>
      <c r="AF5" s="452"/>
      <c r="AG5" s="453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49" t="str">
        <f>IF($A$1="m","Eagles/+ Men","Eagles/+ Women")</f>
        <v>Eagles/+ Men</v>
      </c>
      <c r="B6" s="450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1">
        <f t="shared" ref="AD6:AD9" si="1">SUM(C6:AC6)</f>
        <v>0</v>
      </c>
      <c r="AE6" s="452"/>
      <c r="AF6" s="452"/>
      <c r="AG6" s="453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49" t="str">
        <f>IF($A$1="m","Birdies Men","Birdies Women")</f>
        <v>Birdies Men</v>
      </c>
      <c r="B7" s="450"/>
      <c r="C7" s="143">
        <f>IF($A$1="m",'Scores Men'!F5,'Scores Women'!F5)</f>
        <v>21</v>
      </c>
      <c r="D7" s="144">
        <f>IF($A$1="m",'Scores Men'!G5,'Scores Women'!G5)</f>
        <v>49</v>
      </c>
      <c r="E7" s="144">
        <f>IF($A$1="m",'Scores Men'!H5,'Scores Women'!H5)</f>
        <v>0</v>
      </c>
      <c r="F7" s="144">
        <f>IF($A$1="m",'Scores Men'!I5,'Scores Women'!I5)</f>
        <v>0</v>
      </c>
      <c r="G7" s="144">
        <f>IF($A$1="m",'Scores Men'!J5,'Scores Women'!J5)</f>
        <v>2</v>
      </c>
      <c r="H7" s="144">
        <f>IF($A$1="m",'Scores Men'!K5,'Scores Women'!K5)</f>
        <v>7</v>
      </c>
      <c r="I7" s="144">
        <f>IF($A$1="m",'Scores Men'!L5,'Scores Women'!L5)</f>
        <v>14</v>
      </c>
      <c r="J7" s="144">
        <f>IF($A$1="m",'Scores Men'!M5,'Scores Women'!M5)</f>
        <v>3</v>
      </c>
      <c r="K7" s="144">
        <f>IF($A$1="m",'Scores Men'!N5,'Scores Women'!N5)</f>
        <v>12</v>
      </c>
      <c r="L7" s="144">
        <f>IF($A$1="m",'Scores Men'!O5,'Scores Women'!O5)</f>
        <v>0</v>
      </c>
      <c r="M7" s="144">
        <f>IF($A$1="m",'Scores Men'!P5,'Scores Women'!P5)</f>
        <v>17</v>
      </c>
      <c r="N7" s="144">
        <f>IF($A$1="m",'Scores Men'!Q5,'Scores Women'!Q5)</f>
        <v>0</v>
      </c>
      <c r="O7" s="144">
        <f>IF($A$1="m",'Scores Men'!R5,'Scores Women'!R5)</f>
        <v>14</v>
      </c>
      <c r="P7" s="144">
        <f>IF($A$1="m",'Scores Men'!S5,'Scores Women'!S5)</f>
        <v>2</v>
      </c>
      <c r="Q7" s="144">
        <f>IF($A$1="m",'Scores Men'!T5,'Scores Women'!T5)</f>
        <v>26</v>
      </c>
      <c r="R7" s="144">
        <f>IF($A$1="m",'Scores Men'!U5,'Scores Women'!U5)</f>
        <v>5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1">
        <f t="shared" si="1"/>
        <v>172</v>
      </c>
      <c r="AE7" s="452"/>
      <c r="AF7" s="452"/>
      <c r="AG7" s="453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49" t="str">
        <f>IF($A$1="m","Bogeys Men","Bogeys Women")</f>
        <v>Bogeys Men</v>
      </c>
      <c r="B8" s="450"/>
      <c r="C8" s="143">
        <f>IF($A$1="m",'Scores Men'!F6,'Scores Women'!F6)</f>
        <v>24</v>
      </c>
      <c r="D8" s="144">
        <f>IF($A$1="m",'Scores Men'!G6,'Scores Women'!G6)</f>
        <v>13</v>
      </c>
      <c r="E8" s="144">
        <f>IF($A$1="m",'Scores Men'!H6,'Scores Women'!H6)</f>
        <v>56</v>
      </c>
      <c r="F8" s="144">
        <f>IF($A$1="m",'Scores Men'!I6,'Scores Women'!I6)</f>
        <v>46</v>
      </c>
      <c r="G8" s="144">
        <f>IF($A$1="m",'Scores Men'!J6,'Scores Women'!J6)</f>
        <v>37</v>
      </c>
      <c r="H8" s="144">
        <f>IF($A$1="m",'Scores Men'!K6,'Scores Women'!K6)</f>
        <v>35</v>
      </c>
      <c r="I8" s="144">
        <f>IF($A$1="m",'Scores Men'!L6,'Scores Women'!L6)</f>
        <v>41</v>
      </c>
      <c r="J8" s="144">
        <f>IF($A$1="m",'Scores Men'!M6,'Scores Women'!M6)</f>
        <v>40</v>
      </c>
      <c r="K8" s="144">
        <f>IF($A$1="m",'Scores Men'!N6,'Scores Women'!N6)</f>
        <v>43</v>
      </c>
      <c r="L8" s="144">
        <f>IF($A$1="m",'Scores Men'!O6,'Scores Women'!O6)</f>
        <v>30</v>
      </c>
      <c r="M8" s="144">
        <f>IF($A$1="m",'Scores Men'!P6,'Scores Women'!P6)</f>
        <v>36</v>
      </c>
      <c r="N8" s="144">
        <f>IF($A$1="m",'Scores Men'!Q6,'Scores Women'!Q6)</f>
        <v>55</v>
      </c>
      <c r="O8" s="144">
        <f>IF($A$1="m",'Scores Men'!R6,'Scores Women'!R6)</f>
        <v>26</v>
      </c>
      <c r="P8" s="144">
        <f>IF($A$1="m",'Scores Men'!S6,'Scores Women'!S6)</f>
        <v>39</v>
      </c>
      <c r="Q8" s="144">
        <f>IF($A$1="m",'Scores Men'!T6,'Scores Women'!T6)</f>
        <v>17</v>
      </c>
      <c r="R8" s="144">
        <f>IF($A$1="m",'Scores Men'!U6,'Scores Women'!U6)</f>
        <v>34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1">
        <f t="shared" si="1"/>
        <v>572</v>
      </c>
      <c r="AE8" s="452"/>
      <c r="AF8" s="452"/>
      <c r="AG8" s="453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49" t="str">
        <f>IF($A$1="m","Double-Bogeys/+ Men","Double-Bogeys/+ Women")</f>
        <v>Double-Bogeys/+ Men</v>
      </c>
      <c r="B9" s="450"/>
      <c r="C9" s="143">
        <f>IF($A$1="m",'Scores Men'!F7,'Scores Women'!F7)</f>
        <v>5</v>
      </c>
      <c r="D9" s="144">
        <f>IF($A$1="m",'Scores Men'!G7,'Scores Women'!G7)</f>
        <v>1</v>
      </c>
      <c r="E9" s="144">
        <f>IF($A$1="m",'Scores Men'!H7,'Scores Women'!H7)</f>
        <v>32</v>
      </c>
      <c r="F9" s="144">
        <f>IF($A$1="m",'Scores Men'!I7,'Scores Women'!I7)</f>
        <v>25</v>
      </c>
      <c r="G9" s="144">
        <f>IF($A$1="m",'Scores Men'!J7,'Scores Women'!J7)</f>
        <v>20</v>
      </c>
      <c r="H9" s="144">
        <f>IF($A$1="m",'Scores Men'!K7,'Scores Women'!K7)</f>
        <v>9</v>
      </c>
      <c r="I9" s="144">
        <f>IF($A$1="m",'Scores Men'!L7,'Scores Women'!L7)</f>
        <v>14</v>
      </c>
      <c r="J9" s="144">
        <f>IF($A$1="m",'Scores Men'!M7,'Scores Women'!M7)</f>
        <v>10</v>
      </c>
      <c r="K9" s="144">
        <f>IF($A$1="m",'Scores Men'!N7,'Scores Women'!N7)</f>
        <v>17</v>
      </c>
      <c r="L9" s="144">
        <f>IF($A$1="m",'Scores Men'!O7,'Scores Women'!O7)</f>
        <v>33</v>
      </c>
      <c r="M9" s="144">
        <f>IF($A$1="m",'Scores Men'!P7,'Scores Women'!P7)</f>
        <v>7</v>
      </c>
      <c r="N9" s="144">
        <f>IF($A$1="m",'Scores Men'!Q7,'Scores Women'!Q7)</f>
        <v>15</v>
      </c>
      <c r="O9" s="144">
        <f>IF($A$1="m",'Scores Men'!R7,'Scores Women'!R7)</f>
        <v>6</v>
      </c>
      <c r="P9" s="144">
        <f>IF($A$1="m",'Scores Men'!S7,'Scores Women'!S7)</f>
        <v>28</v>
      </c>
      <c r="Q9" s="144">
        <f>IF($A$1="m",'Scores Men'!T7,'Scores Women'!T7)</f>
        <v>9</v>
      </c>
      <c r="R9" s="144">
        <f>IF($A$1="m",'Scores Men'!U7,'Scores Women'!U7)</f>
        <v>11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1">
        <f t="shared" si="1"/>
        <v>242</v>
      </c>
      <c r="AE9" s="452"/>
      <c r="AF9" s="452"/>
      <c r="AG9" s="453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20</v>
      </c>
      <c r="AE10" s="169" t="s">
        <v>76</v>
      </c>
      <c r="AF10" s="170" t="s">
        <v>77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9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4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49</v>
      </c>
      <c r="AE11" s="172">
        <f ca="1">AF11-AD11</f>
        <v>-1</v>
      </c>
      <c r="AF11" s="171">
        <f ca="1">SUM(C11:AC11)</f>
        <v>48</v>
      </c>
      <c r="AG11" s="172">
        <f ca="1">AF11</f>
        <v>48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1015)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4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4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49</v>
      </c>
      <c r="AE12" s="174">
        <f ca="1">AF12-AD12</f>
        <v>-3</v>
      </c>
      <c r="AF12" s="173">
        <f ca="1">SUM(C12:AC12)</f>
        <v>46</v>
      </c>
      <c r="AG12" s="174">
        <f ca="1">SUM(AF$11:AF12)</f>
        <v>94</v>
      </c>
      <c r="AI12" s="209"/>
    </row>
    <row r="13" spans="1:123" hidden="1" x14ac:dyDescent="0.25">
      <c r="A13" s="167"/>
      <c r="B13" s="181" t="s">
        <v>28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94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94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94</v>
      </c>
    </row>
    <row r="16" spans="1:123" s="138" customFormat="1" ht="15" hidden="1" customHeight="1" x14ac:dyDescent="0.25">
      <c r="A16" s="442" t="s">
        <v>46</v>
      </c>
      <c r="B16" s="443"/>
      <c r="C16" s="152">
        <f t="shared" ref="C16:AC16" ca="1" si="2">IF(C$2="no","no",COUNTIF(C$11:C$15,"="&amp;C$2-1))</f>
        <v>1</v>
      </c>
      <c r="D16" s="153">
        <f t="shared" ca="1" si="2"/>
        <v>2</v>
      </c>
      <c r="E16" s="153">
        <f t="shared" ca="1" si="2"/>
        <v>0</v>
      </c>
      <c r="F16" s="153">
        <f t="shared" ca="1" si="2"/>
        <v>0</v>
      </c>
      <c r="G16" s="153">
        <f t="shared" ca="1" si="2"/>
        <v>1</v>
      </c>
      <c r="H16" s="153">
        <f t="shared" ca="1" si="2"/>
        <v>0</v>
      </c>
      <c r="I16" s="153">
        <f t="shared" ca="1" si="2"/>
        <v>1</v>
      </c>
      <c r="J16" s="153">
        <f t="shared" ca="1" si="2"/>
        <v>1</v>
      </c>
      <c r="K16" s="153">
        <f t="shared" ca="1" si="2"/>
        <v>0</v>
      </c>
      <c r="L16" s="153">
        <f t="shared" ca="1" si="2"/>
        <v>0</v>
      </c>
      <c r="M16" s="153">
        <f t="shared" ca="1" si="2"/>
        <v>1</v>
      </c>
      <c r="N16" s="153">
        <f t="shared" ca="1" si="2"/>
        <v>0</v>
      </c>
      <c r="O16" s="153">
        <f t="shared" ca="1" si="2"/>
        <v>0</v>
      </c>
      <c r="P16" s="153">
        <f t="shared" ca="1" si="2"/>
        <v>1</v>
      </c>
      <c r="Q16" s="153">
        <f t="shared" ca="1" si="2"/>
        <v>1</v>
      </c>
      <c r="R16" s="153">
        <f t="shared" ca="1" si="2"/>
        <v>0</v>
      </c>
      <c r="S16" s="153" t="str">
        <f t="shared" si="2"/>
        <v>no</v>
      </c>
      <c r="T16" s="154" t="str">
        <f t="shared" si="2"/>
        <v>no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61">
        <f ca="1">SUM(C16:AC16)</f>
        <v>9</v>
      </c>
      <c r="AE16" s="462"/>
      <c r="AF16" s="462"/>
      <c r="AG16" s="463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44" t="s">
        <v>47</v>
      </c>
      <c r="B17" s="445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6">
        <f ca="1">SUM(C17:AC17)</f>
        <v>0</v>
      </c>
      <c r="AE17" s="447"/>
      <c r="AF17" s="447"/>
      <c r="AG17" s="448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44" t="s">
        <v>188</v>
      </c>
      <c r="B18" s="445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1</v>
      </c>
      <c r="F18" s="157">
        <f t="shared" ca="1" si="3"/>
        <v>1</v>
      </c>
      <c r="G18" s="157">
        <f t="shared" ca="1" si="3"/>
        <v>0</v>
      </c>
      <c r="H18" s="157">
        <f t="shared" ca="1" si="3"/>
        <v>0</v>
      </c>
      <c r="I18" s="157">
        <f t="shared" ca="1" si="3"/>
        <v>1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1</v>
      </c>
      <c r="O18" s="157">
        <f t="shared" ca="1" si="3"/>
        <v>0</v>
      </c>
      <c r="P18" s="157">
        <f t="shared" ca="1" si="3"/>
        <v>0</v>
      </c>
      <c r="Q18" s="157">
        <f t="shared" ca="1" si="3"/>
        <v>1</v>
      </c>
      <c r="R18" s="157">
        <f t="shared" ca="1" si="3"/>
        <v>0</v>
      </c>
      <c r="S18" s="157" t="str">
        <f t="shared" si="3"/>
        <v>no</v>
      </c>
      <c r="T18" s="158" t="str">
        <f t="shared" si="3"/>
        <v>no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6">
        <f ca="1">SUM(C18:AC18)</f>
        <v>5</v>
      </c>
      <c r="AE18" s="447"/>
      <c r="AF18" s="447"/>
      <c r="AG18" s="448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54" t="s">
        <v>48</v>
      </c>
      <c r="B19" s="455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 t="str">
        <f t="shared" si="4"/>
        <v>no</v>
      </c>
      <c r="T19" s="162" t="str">
        <f t="shared" si="4"/>
        <v>no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56">
        <f ca="1">SUM(C19:AC19)</f>
        <v>0</v>
      </c>
      <c r="AE19" s="457"/>
      <c r="AF19" s="457"/>
      <c r="AG19" s="458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-1</v>
      </c>
      <c r="D20" s="205">
        <f t="shared" ca="1" si="5"/>
        <v>-2</v>
      </c>
      <c r="E20" s="205">
        <f t="shared" ca="1" si="5"/>
        <v>0</v>
      </c>
      <c r="F20" s="205">
        <f t="shared" ca="1" si="5"/>
        <v>0</v>
      </c>
      <c r="G20" s="205">
        <f t="shared" ca="1" si="5"/>
        <v>-1</v>
      </c>
      <c r="H20" s="205">
        <f t="shared" ca="1" si="5"/>
        <v>0</v>
      </c>
      <c r="I20" s="205">
        <f t="shared" ca="1" si="5"/>
        <v>-1</v>
      </c>
      <c r="J20" s="205">
        <f t="shared" ca="1" si="5"/>
        <v>-1</v>
      </c>
      <c r="K20" s="205">
        <f t="shared" ca="1" si="5"/>
        <v>0</v>
      </c>
      <c r="L20" s="205">
        <f t="shared" ca="1" si="5"/>
        <v>0</v>
      </c>
      <c r="M20" s="205">
        <f t="shared" ca="1" si="5"/>
        <v>-1</v>
      </c>
      <c r="N20" s="205">
        <f t="shared" ca="1" si="5"/>
        <v>0</v>
      </c>
      <c r="O20" s="205">
        <f t="shared" ca="1" si="5"/>
        <v>0</v>
      </c>
      <c r="P20" s="205">
        <f t="shared" ca="1" si="5"/>
        <v>-1</v>
      </c>
      <c r="Q20" s="205">
        <f t="shared" ca="1" si="5"/>
        <v>-1</v>
      </c>
      <c r="R20" s="205">
        <f t="shared" ca="1" si="5"/>
        <v>0</v>
      </c>
      <c r="S20" s="205" t="e">
        <f t="shared" si="5"/>
        <v>#VALUE!</v>
      </c>
      <c r="T20" s="205" t="e">
        <f t="shared" si="5"/>
        <v>#VALUE!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 t="e">
        <f t="shared" si="6"/>
        <v>#VALUE!</v>
      </c>
      <c r="T21" s="207" t="e">
        <f t="shared" si="6"/>
        <v>#VALUE!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24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1</v>
      </c>
      <c r="F22" s="207">
        <f t="shared" ca="1" si="7"/>
        <v>1</v>
      </c>
      <c r="G22" s="207">
        <f t="shared" ca="1" si="7"/>
        <v>0</v>
      </c>
      <c r="H22" s="207">
        <f t="shared" ca="1" si="7"/>
        <v>0</v>
      </c>
      <c r="I22" s="207">
        <f t="shared" ca="1" si="7"/>
        <v>1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1</v>
      </c>
      <c r="O22" s="207">
        <f t="shared" ca="1" si="7"/>
        <v>0</v>
      </c>
      <c r="P22" s="207">
        <f t="shared" ca="1" si="7"/>
        <v>0</v>
      </c>
      <c r="Q22" s="207">
        <f t="shared" ca="1" si="7"/>
        <v>1</v>
      </c>
      <c r="R22" s="207">
        <f t="shared" ca="1" si="7"/>
        <v>0</v>
      </c>
      <c r="S22" s="207" t="str">
        <f t="shared" si="7"/>
        <v>no</v>
      </c>
      <c r="T22" s="207" t="str">
        <f t="shared" si="7"/>
        <v>no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 t="str">
        <f t="shared" si="9"/>
        <v>no</v>
      </c>
      <c r="T23" s="207" t="str">
        <f t="shared" si="9"/>
        <v>no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0</v>
      </c>
      <c r="D24" s="268">
        <f t="shared" ca="1" si="10"/>
        <v>-8.3333333333333481E-2</v>
      </c>
      <c r="E24" s="268">
        <f t="shared" ca="1" si="10"/>
        <v>-8.3333333333333481E-2</v>
      </c>
      <c r="F24" s="268">
        <f t="shared" ca="1" si="10"/>
        <v>0.33333333333333348</v>
      </c>
      <c r="G24" s="268">
        <f t="shared" ca="1" si="10"/>
        <v>-0.66666666666666652</v>
      </c>
      <c r="H24" s="268">
        <f t="shared" ca="1" si="10"/>
        <v>0</v>
      </c>
      <c r="I24" s="268">
        <f t="shared" ca="1" si="10"/>
        <v>-0.25</v>
      </c>
      <c r="J24" s="268">
        <f t="shared" ca="1" si="10"/>
        <v>-0.58333333333333348</v>
      </c>
      <c r="K24" s="268">
        <f t="shared" ca="1" si="10"/>
        <v>0</v>
      </c>
      <c r="L24" s="268">
        <f t="shared" ca="1" si="10"/>
        <v>-0.25</v>
      </c>
      <c r="M24" s="268">
        <f t="shared" ca="1" si="10"/>
        <v>-0.33333333333333348</v>
      </c>
      <c r="N24" s="268">
        <f t="shared" ca="1" si="10"/>
        <v>0.16666666666666652</v>
      </c>
      <c r="O24" s="268">
        <f t="shared" ca="1" si="10"/>
        <v>-0.16666666666666652</v>
      </c>
      <c r="P24" s="268">
        <f t="shared" ca="1" si="10"/>
        <v>-0.5</v>
      </c>
      <c r="Q24" s="268">
        <f t="shared" ca="1" si="10"/>
        <v>0.25</v>
      </c>
      <c r="R24" s="268">
        <f t="shared" ca="1" si="10"/>
        <v>8.3333333333333481E-2</v>
      </c>
      <c r="S24" s="268" t="e">
        <f t="shared" ca="1" si="10"/>
        <v>#VALUE!</v>
      </c>
      <c r="T24" s="268" t="e">
        <f t="shared" ca="1" si="10"/>
        <v>#VALUE!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-0.5</v>
      </c>
      <c r="D25" s="268">
        <f t="shared" ca="1" si="11"/>
        <v>-1</v>
      </c>
      <c r="E25" s="268">
        <f t="shared" ca="1" si="11"/>
        <v>0.5</v>
      </c>
      <c r="F25" s="268">
        <f t="shared" ca="1" si="11"/>
        <v>0.5</v>
      </c>
      <c r="G25" s="268">
        <f t="shared" ca="1" si="11"/>
        <v>-0.5</v>
      </c>
      <c r="H25" s="268">
        <f t="shared" ca="1" si="11"/>
        <v>0</v>
      </c>
      <c r="I25" s="268">
        <f t="shared" ca="1" si="11"/>
        <v>0</v>
      </c>
      <c r="J25" s="268">
        <f t="shared" ca="1" si="11"/>
        <v>-0.5</v>
      </c>
      <c r="K25" s="268">
        <f t="shared" ca="1" si="11"/>
        <v>0</v>
      </c>
      <c r="L25" s="268">
        <f t="shared" ca="1" si="11"/>
        <v>0</v>
      </c>
      <c r="M25" s="268">
        <f t="shared" ca="1" si="11"/>
        <v>-0.5</v>
      </c>
      <c r="N25" s="268">
        <f t="shared" ca="1" si="11"/>
        <v>0.5</v>
      </c>
      <c r="O25" s="268">
        <f t="shared" ca="1" si="11"/>
        <v>0</v>
      </c>
      <c r="P25" s="268">
        <f t="shared" ca="1" si="11"/>
        <v>-0.5</v>
      </c>
      <c r="Q25" s="268">
        <f t="shared" ca="1" si="11"/>
        <v>0</v>
      </c>
      <c r="R25" s="268">
        <f t="shared" ca="1" si="11"/>
        <v>0</v>
      </c>
      <c r="S25" s="268" t="e">
        <f t="shared" ca="1" si="11"/>
        <v>#VALUE!</v>
      </c>
      <c r="T25" s="268" t="e">
        <f t="shared" ca="1" si="11"/>
        <v>#VALUE!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 t="str">
        <f>INDEX(Parameter!$9:$9,,MATCH(7,Parameter!$8:$8,0))</f>
        <v>6A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36" t="s">
        <v>59</v>
      </c>
      <c r="AE1" s="437"/>
      <c r="AF1" s="437"/>
      <c r="AG1" s="438"/>
    </row>
    <row r="2" spans="1:130" x14ac:dyDescent="0.25">
      <c r="A2" s="459" t="s">
        <v>20</v>
      </c>
      <c r="B2" s="46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39">
        <f ca="1">SUMIF(C$12:AC$12,"&gt;0",C2:AC2)</f>
        <v>49</v>
      </c>
      <c r="AE2" s="440"/>
      <c r="AF2" s="440"/>
      <c r="AG2" s="441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Daniel Maier</v>
      </c>
      <c r="B3" s="275"/>
      <c r="C3" s="332">
        <f ca="1">IF(OR(C$2="no",SUM(C12:C16)=0),"no",AVERAGE(C12:C16))</f>
        <v>2.5</v>
      </c>
      <c r="D3" s="333">
        <f t="shared" ref="D3:AC3" ca="1" si="0">IF(OR(D$2="no",SUM(D12:D16)=0),"no",AVERAGE(D12:D16))</f>
        <v>2</v>
      </c>
      <c r="E3" s="333">
        <f t="shared" ca="1" si="0"/>
        <v>3.5</v>
      </c>
      <c r="F3" s="333">
        <f t="shared" ca="1" si="0"/>
        <v>3.5</v>
      </c>
      <c r="G3" s="333">
        <f t="shared" ca="1" si="0"/>
        <v>2.5</v>
      </c>
      <c r="H3" s="333">
        <f t="shared" ca="1" si="0"/>
        <v>3</v>
      </c>
      <c r="I3" s="333">
        <f t="shared" ca="1" si="0"/>
        <v>3</v>
      </c>
      <c r="J3" s="333">
        <f t="shared" ca="1" si="0"/>
        <v>2.5</v>
      </c>
      <c r="K3" s="333">
        <f t="shared" ca="1" si="0"/>
        <v>3</v>
      </c>
      <c r="L3" s="333">
        <f t="shared" ca="1" si="0"/>
        <v>3</v>
      </c>
      <c r="M3" s="333">
        <f t="shared" ca="1" si="0"/>
        <v>2.5</v>
      </c>
      <c r="N3" s="333">
        <f t="shared" ca="1" si="0"/>
        <v>3.5</v>
      </c>
      <c r="O3" s="333">
        <f t="shared" ca="1" si="0"/>
        <v>3</v>
      </c>
      <c r="P3" s="333">
        <f t="shared" ca="1" si="0"/>
        <v>3.5</v>
      </c>
      <c r="Q3" s="333">
        <f t="shared" ca="1" si="0"/>
        <v>3</v>
      </c>
      <c r="R3" s="333">
        <f t="shared" ca="1" si="0"/>
        <v>3</v>
      </c>
      <c r="S3" s="333" t="str">
        <f t="shared" ca="1" si="0"/>
        <v>no</v>
      </c>
      <c r="T3" s="334" t="str">
        <f t="shared" ca="1" si="0"/>
        <v>no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51">
        <f t="shared" ref="AD3:AD10" ca="1" si="1">SUMIF(C$12:AC$12,"&gt;0",C3:AC3)</f>
        <v>47</v>
      </c>
      <c r="AE3" s="452"/>
      <c r="AF3" s="452"/>
      <c r="AG3" s="453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Sonja Palmetshofer</v>
      </c>
      <c r="B4" s="275"/>
      <c r="C4" s="332">
        <f ca="1">IF(OR(C$2="no",SUM(C17:C21)=0),"no",AVERAGE(C17:C21))</f>
        <v>2.5</v>
      </c>
      <c r="D4" s="333">
        <f t="shared" ref="D4:AC4" ca="1" si="2">IF(OR(D$2="no",SUM(D17:D21)=0),"no",AVERAGE(D17:D21))</f>
        <v>3</v>
      </c>
      <c r="E4" s="333">
        <f t="shared" ca="1" si="2"/>
        <v>3</v>
      </c>
      <c r="F4" s="333">
        <f t="shared" ca="1" si="2"/>
        <v>4.5</v>
      </c>
      <c r="G4" s="333">
        <f t="shared" ca="1" si="2"/>
        <v>5</v>
      </c>
      <c r="H4" s="333">
        <f t="shared" ca="1" si="2"/>
        <v>4</v>
      </c>
      <c r="I4" s="333">
        <f t="shared" ca="1" si="2"/>
        <v>3.5</v>
      </c>
      <c r="J4" s="333">
        <f t="shared" ca="1" si="2"/>
        <v>4</v>
      </c>
      <c r="K4" s="333">
        <f t="shared" ca="1" si="2"/>
        <v>4.5</v>
      </c>
      <c r="L4" s="333">
        <f t="shared" ca="1" si="2"/>
        <v>3.5</v>
      </c>
      <c r="M4" s="333">
        <f t="shared" ca="1" si="2"/>
        <v>2</v>
      </c>
      <c r="N4" s="333">
        <f t="shared" ca="1" si="2"/>
        <v>3</v>
      </c>
      <c r="O4" s="333">
        <f t="shared" ca="1" si="2"/>
        <v>2.5</v>
      </c>
      <c r="P4" s="333">
        <f t="shared" ca="1" si="2"/>
        <v>5</v>
      </c>
      <c r="Q4" s="333">
        <f t="shared" ca="1" si="2"/>
        <v>3</v>
      </c>
      <c r="R4" s="333">
        <f t="shared" ca="1" si="2"/>
        <v>3.5</v>
      </c>
      <c r="S4" s="333" t="str">
        <f t="shared" ca="1" si="2"/>
        <v>no</v>
      </c>
      <c r="T4" s="334" t="str">
        <f t="shared" ca="1" si="2"/>
        <v>no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51">
        <f t="shared" ca="1" si="1"/>
        <v>56.5</v>
      </c>
      <c r="AE4" s="452"/>
      <c r="AF4" s="452"/>
      <c r="AG4" s="453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49" t="str">
        <f>IF($A$1="m","Average Top 1 Men","Average Top 1 Women")</f>
        <v>Average Top 1 Men</v>
      </c>
      <c r="B5" s="450"/>
      <c r="C5" s="330">
        <f ca="1">IF(C$2="no","no",OFFSET(Data!$A$1,MATCH($A5,Data!$DT:$DT,0)-1,MATCH("Total/"&amp;C$1,Data!$1:$1,0)-1))</f>
        <v>2.5</v>
      </c>
      <c r="D5" s="331">
        <f ca="1">IF(D$2="no","no",OFFSET(Data!$A$1,MATCH($A5,Data!$DT:$DT,0)-1,MATCH("Total/"&amp;D$1,Data!$1:$1,0)-1))</f>
        <v>2</v>
      </c>
      <c r="E5" s="331">
        <f ca="1">IF(E$2="no","no",OFFSET(Data!$A$1,MATCH($A5,Data!$DT:$DT,0)-1,MATCH("Total/"&amp;E$1,Data!$1:$1,0)-1))</f>
        <v>3.5</v>
      </c>
      <c r="F5" s="331">
        <f ca="1">IF(F$2="no","no",OFFSET(Data!$A$1,MATCH($A5,Data!$DT:$DT,0)-1,MATCH("Total/"&amp;F$1,Data!$1:$1,0)-1))</f>
        <v>3.5</v>
      </c>
      <c r="G5" s="331">
        <f ca="1">IF(G$2="no","no",OFFSET(Data!$A$1,MATCH($A5,Data!$DT:$DT,0)-1,MATCH("Total/"&amp;G$1,Data!$1:$1,0)-1))</f>
        <v>2.5</v>
      </c>
      <c r="H5" s="331">
        <f ca="1">IF(H$2="no","no",OFFSET(Data!$A$1,MATCH($A5,Data!$DT:$DT,0)-1,MATCH("Total/"&amp;H$1,Data!$1:$1,0)-1))</f>
        <v>3</v>
      </c>
      <c r="I5" s="331">
        <f ca="1">IF(I$2="no","no",OFFSET(Data!$A$1,MATCH($A5,Data!$DT:$DT,0)-1,MATCH("Total/"&amp;I$1,Data!$1:$1,0)-1))</f>
        <v>3</v>
      </c>
      <c r="J5" s="331">
        <f ca="1">IF(J$2="no","no",OFFSET(Data!$A$1,MATCH($A5,Data!$DT:$DT,0)-1,MATCH("Total/"&amp;J$1,Data!$1:$1,0)-1))</f>
        <v>2.5</v>
      </c>
      <c r="K5" s="331">
        <f ca="1">IF(K$2="no","no",OFFSET(Data!$A$1,MATCH($A5,Data!$DT:$DT,0)-1,MATCH("Total/"&amp;K$1,Data!$1:$1,0)-1))</f>
        <v>3</v>
      </c>
      <c r="L5" s="331">
        <f ca="1">IF(L$2="no","no",OFFSET(Data!$A$1,MATCH($A5,Data!$DT:$DT,0)-1,MATCH("Total/"&amp;L$1,Data!$1:$1,0)-1))</f>
        <v>3</v>
      </c>
      <c r="M5" s="331">
        <f ca="1">IF(M$2="no","no",OFFSET(Data!$A$1,MATCH($A5,Data!$DT:$DT,0)-1,MATCH("Total/"&amp;M$1,Data!$1:$1,0)-1))</f>
        <v>2.5</v>
      </c>
      <c r="N5" s="331">
        <f ca="1">IF(N$2="no","no",OFFSET(Data!$A$1,MATCH($A5,Data!$DT:$DT,0)-1,MATCH("Total/"&amp;N$1,Data!$1:$1,0)-1))</f>
        <v>3.5</v>
      </c>
      <c r="O5" s="331">
        <f ca="1">IF(O$2="no","no",OFFSET(Data!$A$1,MATCH($A5,Data!$DT:$DT,0)-1,MATCH("Total/"&amp;O$1,Data!$1:$1,0)-1))</f>
        <v>3</v>
      </c>
      <c r="P5" s="331">
        <f ca="1">IF(P$2="no","no",OFFSET(Data!$A$1,MATCH($A5,Data!$DT:$DT,0)-1,MATCH("Total/"&amp;P$1,Data!$1:$1,0)-1))</f>
        <v>3.5</v>
      </c>
      <c r="Q5" s="331">
        <f ca="1">IF(Q$2="no","no",OFFSET(Data!$A$1,MATCH($A5,Data!$DT:$DT,0)-1,MATCH("Total/"&amp;Q$1,Data!$1:$1,0)-1))</f>
        <v>3</v>
      </c>
      <c r="R5" s="331">
        <f ca="1">IF(R$2="no","no",OFFSET(Data!$A$1,MATCH($A5,Data!$DT:$DT,0)-1,MATCH("Total/"&amp;R$1,Data!$1:$1,0)-1))</f>
        <v>3</v>
      </c>
      <c r="S5" s="331" t="str">
        <f ca="1">IF(S$2="no","no",OFFSET(Data!$A$1,MATCH($A5,Data!$DT:$DT,0)-1,MATCH("Total/"&amp;S$1,Data!$1:$1,0)-1))</f>
        <v>no</v>
      </c>
      <c r="T5" s="329" t="str">
        <f ca="1">IF(T$2="no","no",OFFSET(Data!$A$1,MATCH($A5,Data!$DT:$DT,0)-1,MATCH("Total/"&amp;T$1,Data!$1:$1,0)-1))</f>
        <v>no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51">
        <f t="shared" ca="1" si="1"/>
        <v>47</v>
      </c>
      <c r="AE5" s="452"/>
      <c r="AF5" s="452"/>
      <c r="AG5" s="453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49" t="str">
        <f>IF($A$1="m","Average Top 5 Men","Average Top 5 Women")</f>
        <v>Average Top 5 Men</v>
      </c>
      <c r="B6" s="450"/>
      <c r="C6" s="330">
        <f ca="1">IF(C$2="no","no",OFFSET(Data!$A$1,MATCH($A6,Data!$DT:$DT,0)-1,MATCH("Total/"&amp;C$1,Data!$1:$1,0)-1))</f>
        <v>2.5</v>
      </c>
      <c r="D6" s="331">
        <f ca="1">IF(D$2="no","no",OFFSET(Data!$A$1,MATCH($A6,Data!$DT:$DT,0)-1,MATCH("Total/"&amp;D$1,Data!$1:$1,0)-1))</f>
        <v>2.0833333333333335</v>
      </c>
      <c r="E6" s="331">
        <f ca="1">IF(E$2="no","no",OFFSET(Data!$A$1,MATCH($A6,Data!$DT:$DT,0)-1,MATCH("Total/"&amp;E$1,Data!$1:$1,0)-1))</f>
        <v>3.5833333333333335</v>
      </c>
      <c r="F6" s="331">
        <f ca="1">IF(F$2="no","no",OFFSET(Data!$A$1,MATCH($A6,Data!$DT:$DT,0)-1,MATCH("Total/"&amp;F$1,Data!$1:$1,0)-1))</f>
        <v>3.1666666666666665</v>
      </c>
      <c r="G6" s="331">
        <f ca="1">IF(G$2="no","no",OFFSET(Data!$A$1,MATCH($A6,Data!$DT:$DT,0)-1,MATCH("Total/"&amp;G$1,Data!$1:$1,0)-1))</f>
        <v>3.1666666666666665</v>
      </c>
      <c r="H6" s="331">
        <f ca="1">IF(H$2="no","no",OFFSET(Data!$A$1,MATCH($A6,Data!$DT:$DT,0)-1,MATCH("Total/"&amp;H$1,Data!$1:$1,0)-1))</f>
        <v>3</v>
      </c>
      <c r="I6" s="331">
        <f ca="1">IF(I$2="no","no",OFFSET(Data!$A$1,MATCH($A6,Data!$DT:$DT,0)-1,MATCH("Total/"&amp;I$1,Data!$1:$1,0)-1))</f>
        <v>3.25</v>
      </c>
      <c r="J6" s="331">
        <f ca="1">IF(J$2="no","no",OFFSET(Data!$A$1,MATCH($A6,Data!$DT:$DT,0)-1,MATCH("Total/"&amp;J$1,Data!$1:$1,0)-1))</f>
        <v>3.0833333333333335</v>
      </c>
      <c r="K6" s="331">
        <f ca="1">IF(K$2="no","no",OFFSET(Data!$A$1,MATCH($A6,Data!$DT:$DT,0)-1,MATCH("Total/"&amp;K$1,Data!$1:$1,0)-1))</f>
        <v>3</v>
      </c>
      <c r="L6" s="331">
        <f ca="1">IF(L$2="no","no",OFFSET(Data!$A$1,MATCH($A6,Data!$DT:$DT,0)-1,MATCH("Total/"&amp;L$1,Data!$1:$1,0)-1))</f>
        <v>3.25</v>
      </c>
      <c r="M6" s="331">
        <f ca="1">IF(M$2="no","no",OFFSET(Data!$A$1,MATCH($A6,Data!$DT:$DT,0)-1,MATCH("Total/"&amp;M$1,Data!$1:$1,0)-1))</f>
        <v>2.8333333333333335</v>
      </c>
      <c r="N6" s="331">
        <f ca="1">IF(N$2="no","no",OFFSET(Data!$A$1,MATCH($A6,Data!$DT:$DT,0)-1,MATCH("Total/"&amp;N$1,Data!$1:$1,0)-1))</f>
        <v>3.3333333333333335</v>
      </c>
      <c r="O6" s="331">
        <f ca="1">IF(O$2="no","no",OFFSET(Data!$A$1,MATCH($A6,Data!$DT:$DT,0)-1,MATCH("Total/"&amp;O$1,Data!$1:$1,0)-1))</f>
        <v>3.1666666666666665</v>
      </c>
      <c r="P6" s="331">
        <f ca="1">IF(P$2="no","no",OFFSET(Data!$A$1,MATCH($A6,Data!$DT:$DT,0)-1,MATCH("Total/"&amp;P$1,Data!$1:$1,0)-1))</f>
        <v>4</v>
      </c>
      <c r="Q6" s="331">
        <f ca="1">IF(Q$2="no","no",OFFSET(Data!$A$1,MATCH($A6,Data!$DT:$DT,0)-1,MATCH("Total/"&amp;Q$1,Data!$1:$1,0)-1))</f>
        <v>2.75</v>
      </c>
      <c r="R6" s="331">
        <f ca="1">IF(R$2="no","no",OFFSET(Data!$A$1,MATCH($A6,Data!$DT:$DT,0)-1,MATCH("Total/"&amp;R$1,Data!$1:$1,0)-1))</f>
        <v>2.9166666666666665</v>
      </c>
      <c r="S6" s="331" t="str">
        <f ca="1">IF(S$2="no","no",OFFSET(Data!$A$1,MATCH($A6,Data!$DT:$DT,0)-1,MATCH("Total/"&amp;S$1,Data!$1:$1,0)-1))</f>
        <v>no</v>
      </c>
      <c r="T6" s="329" t="str">
        <f ca="1">IF(T$2="no","no",OFFSET(Data!$A$1,MATCH($A6,Data!$DT:$DT,0)-1,MATCH("Total/"&amp;T$1,Data!$1:$1,0)-1))</f>
        <v>no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51">
        <f t="shared" ca="1" si="1"/>
        <v>49.083333333333329</v>
      </c>
      <c r="AE6" s="452"/>
      <c r="AF6" s="452"/>
      <c r="AG6" s="453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49" t="str">
        <f>IF($A$1="m","Average Top 10 Men","Average Top 10 Women")</f>
        <v>Average Top 10 Men</v>
      </c>
      <c r="B7" s="450"/>
      <c r="C7" s="330">
        <f ca="1">IF(C$2="no","no",OFFSET(Data!$A$1,MATCH($A7,Data!$DT:$DT,0)-1,MATCH("Total/"&amp;C$1,Data!$1:$1,0)-1))</f>
        <v>2.5909090909090908</v>
      </c>
      <c r="D7" s="331">
        <f ca="1">IF(D$2="no","no",OFFSET(Data!$A$1,MATCH($A7,Data!$DT:$DT,0)-1,MATCH("Total/"&amp;D$1,Data!$1:$1,0)-1))</f>
        <v>2.2272727272727271</v>
      </c>
      <c r="E7" s="331">
        <f ca="1">IF(E$2="no","no",OFFSET(Data!$A$1,MATCH($A7,Data!$DT:$DT,0)-1,MATCH("Total/"&amp;E$1,Data!$1:$1,0)-1))</f>
        <v>3.7727272727272729</v>
      </c>
      <c r="F7" s="331">
        <f ca="1">IF(F$2="no","no",OFFSET(Data!$A$1,MATCH($A7,Data!$DT:$DT,0)-1,MATCH("Total/"&amp;F$1,Data!$1:$1,0)-1))</f>
        <v>3.3181818181818183</v>
      </c>
      <c r="G7" s="331">
        <f ca="1">IF(G$2="no","no",OFFSET(Data!$A$1,MATCH($A7,Data!$DT:$DT,0)-1,MATCH("Total/"&amp;G$1,Data!$1:$1,0)-1))</f>
        <v>3.1363636363636362</v>
      </c>
      <c r="H7" s="331">
        <f ca="1">IF(H$2="no","no",OFFSET(Data!$A$1,MATCH($A7,Data!$DT:$DT,0)-1,MATCH("Total/"&amp;H$1,Data!$1:$1,0)-1))</f>
        <v>3.0454545454545454</v>
      </c>
      <c r="I7" s="331">
        <f ca="1">IF(I$2="no","no",OFFSET(Data!$A$1,MATCH($A7,Data!$DT:$DT,0)-1,MATCH("Total/"&amp;I$1,Data!$1:$1,0)-1))</f>
        <v>3.1818181818181817</v>
      </c>
      <c r="J7" s="331">
        <f ca="1">IF(J$2="no","no",OFFSET(Data!$A$1,MATCH($A7,Data!$DT:$DT,0)-1,MATCH("Total/"&amp;J$1,Data!$1:$1,0)-1))</f>
        <v>3.0909090909090908</v>
      </c>
      <c r="K7" s="331">
        <f ca="1">IF(K$2="no","no",OFFSET(Data!$A$1,MATCH($A7,Data!$DT:$DT,0)-1,MATCH("Total/"&amp;K$1,Data!$1:$1,0)-1))</f>
        <v>3.0454545454545454</v>
      </c>
      <c r="L7" s="331">
        <f ca="1">IF(L$2="no","no",OFFSET(Data!$A$1,MATCH($A7,Data!$DT:$DT,0)-1,MATCH("Total/"&amp;L$1,Data!$1:$1,0)-1))</f>
        <v>3.3636363636363638</v>
      </c>
      <c r="M7" s="331">
        <f ca="1">IF(M$2="no","no",OFFSET(Data!$A$1,MATCH($A7,Data!$DT:$DT,0)-1,MATCH("Total/"&amp;M$1,Data!$1:$1,0)-1))</f>
        <v>3.0454545454545454</v>
      </c>
      <c r="N7" s="331">
        <f ca="1">IF(N$2="no","no",OFFSET(Data!$A$1,MATCH($A7,Data!$DT:$DT,0)-1,MATCH("Total/"&amp;N$1,Data!$1:$1,0)-1))</f>
        <v>3.2272727272727271</v>
      </c>
      <c r="O7" s="331">
        <f ca="1">IF(O$2="no","no",OFFSET(Data!$A$1,MATCH($A7,Data!$DT:$DT,0)-1,MATCH("Total/"&amp;O$1,Data!$1:$1,0)-1))</f>
        <v>3.0909090909090908</v>
      </c>
      <c r="P7" s="331">
        <f ca="1">IF(P$2="no","no",OFFSET(Data!$A$1,MATCH($A7,Data!$DT:$DT,0)-1,MATCH("Total/"&amp;P$1,Data!$1:$1,0)-1))</f>
        <v>4.1363636363636367</v>
      </c>
      <c r="Q7" s="331">
        <f ca="1">IF(Q$2="no","no",OFFSET(Data!$A$1,MATCH($A7,Data!$DT:$DT,0)-1,MATCH("Total/"&amp;Q$1,Data!$1:$1,0)-1))</f>
        <v>2.6363636363636362</v>
      </c>
      <c r="R7" s="331">
        <f ca="1">IF(R$2="no","no",OFFSET(Data!$A$1,MATCH($A7,Data!$DT:$DT,0)-1,MATCH("Total/"&amp;R$1,Data!$1:$1,0)-1))</f>
        <v>3.0454545454545454</v>
      </c>
      <c r="S7" s="331" t="str">
        <f ca="1">IF(S$2="no","no",OFFSET(Data!$A$1,MATCH($A7,Data!$DT:$DT,0)-1,MATCH("Total/"&amp;S$1,Data!$1:$1,0)-1))</f>
        <v>no</v>
      </c>
      <c r="T7" s="329" t="str">
        <f ca="1">IF(T$2="no","no",OFFSET(Data!$A$1,MATCH($A7,Data!$DT:$DT,0)-1,MATCH("Total/"&amp;T$1,Data!$1:$1,0)-1))</f>
        <v>no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51">
        <f t="shared" ca="1" si="1"/>
        <v>49.95454545454546</v>
      </c>
      <c r="AE7" s="452"/>
      <c r="AF7" s="452"/>
      <c r="AG7" s="453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49" t="str">
        <f>IF($A$1="m","Average Top 20 Men","Average Top 20 Women")</f>
        <v>Average Top 20 Men</v>
      </c>
      <c r="B8" s="450"/>
      <c r="C8" s="330">
        <f ca="1">IF(C$2="no","no",OFFSET(Data!$A$1,MATCH($A8,Data!$DT:$DT,0)-1,MATCH("Total/"&amp;C$1,Data!$1:$1,0)-1))</f>
        <v>2.7380952380952381</v>
      </c>
      <c r="D8" s="331">
        <f ca="1">IF(D$2="no","no",OFFSET(Data!$A$1,MATCH($A8,Data!$DT:$DT,0)-1,MATCH("Total/"&amp;D$1,Data!$1:$1,0)-1))</f>
        <v>2.4047619047619047</v>
      </c>
      <c r="E8" s="331">
        <f ca="1">IF(E$2="no","no",OFFSET(Data!$A$1,MATCH($A8,Data!$DT:$DT,0)-1,MATCH("Total/"&amp;E$1,Data!$1:$1,0)-1))</f>
        <v>3.7619047619047619</v>
      </c>
      <c r="F8" s="331">
        <f ca="1">IF(F$2="no","no",OFFSET(Data!$A$1,MATCH($A8,Data!$DT:$DT,0)-1,MATCH("Total/"&amp;F$1,Data!$1:$1,0)-1))</f>
        <v>3.4523809523809526</v>
      </c>
      <c r="G8" s="331">
        <f ca="1">IF(G$2="no","no",OFFSET(Data!$A$1,MATCH($A8,Data!$DT:$DT,0)-1,MATCH("Total/"&amp;G$1,Data!$1:$1,0)-1))</f>
        <v>3.2619047619047619</v>
      </c>
      <c r="H8" s="331">
        <f ca="1">IF(H$2="no","no",OFFSET(Data!$A$1,MATCH($A8,Data!$DT:$DT,0)-1,MATCH("Total/"&amp;H$1,Data!$1:$1,0)-1))</f>
        <v>3.1428571428571428</v>
      </c>
      <c r="I8" s="331">
        <f ca="1">IF(I$2="no","no",OFFSET(Data!$A$1,MATCH($A8,Data!$DT:$DT,0)-1,MATCH("Total/"&amp;I$1,Data!$1:$1,0)-1))</f>
        <v>3.1666666666666665</v>
      </c>
      <c r="J8" s="331">
        <f ca="1">IF(J$2="no","no",OFFSET(Data!$A$1,MATCH($A8,Data!$DT:$DT,0)-1,MATCH("Total/"&amp;J$1,Data!$1:$1,0)-1))</f>
        <v>3.1666666666666665</v>
      </c>
      <c r="K8" s="331">
        <f ca="1">IF(K$2="no","no",OFFSET(Data!$A$1,MATCH($A8,Data!$DT:$DT,0)-1,MATCH("Total/"&amp;K$1,Data!$1:$1,0)-1))</f>
        <v>3.1190476190476191</v>
      </c>
      <c r="L8" s="331">
        <f ca="1">IF(L$2="no","no",OFFSET(Data!$A$1,MATCH($A8,Data!$DT:$DT,0)-1,MATCH("Total/"&amp;L$1,Data!$1:$1,0)-1))</f>
        <v>3.4523809523809526</v>
      </c>
      <c r="M8" s="331">
        <f ca="1">IF(M$2="no","no",OFFSET(Data!$A$1,MATCH($A8,Data!$DT:$DT,0)-1,MATCH("Total/"&amp;M$1,Data!$1:$1,0)-1))</f>
        <v>3.0238095238095237</v>
      </c>
      <c r="N8" s="331">
        <f ca="1">IF(N$2="no","no",OFFSET(Data!$A$1,MATCH($A8,Data!$DT:$DT,0)-1,MATCH("Total/"&amp;N$1,Data!$1:$1,0)-1))</f>
        <v>3.4285714285714284</v>
      </c>
      <c r="O8" s="331">
        <f ca="1">IF(O$2="no","no",OFFSET(Data!$A$1,MATCH($A8,Data!$DT:$DT,0)-1,MATCH("Total/"&amp;O$1,Data!$1:$1,0)-1))</f>
        <v>3.0238095238095237</v>
      </c>
      <c r="P8" s="331">
        <f ca="1">IF(P$2="no","no",OFFSET(Data!$A$1,MATCH($A8,Data!$DT:$DT,0)-1,MATCH("Total/"&amp;P$1,Data!$1:$1,0)-1))</f>
        <v>4.3095238095238093</v>
      </c>
      <c r="Q8" s="331">
        <f ca="1">IF(Q$2="no","no",OFFSET(Data!$A$1,MATCH($A8,Data!$DT:$DT,0)-1,MATCH("Total/"&amp;Q$1,Data!$1:$1,0)-1))</f>
        <v>2.7380952380952381</v>
      </c>
      <c r="R8" s="331">
        <f ca="1">IF(R$2="no","no",OFFSET(Data!$A$1,MATCH($A8,Data!$DT:$DT,0)-1,MATCH("Total/"&amp;R$1,Data!$1:$1,0)-1))</f>
        <v>3.0952380952380953</v>
      </c>
      <c r="S8" s="331" t="str">
        <f ca="1">IF(S$2="no","no",OFFSET(Data!$A$1,MATCH($A8,Data!$DT:$DT,0)-1,MATCH("Total/"&amp;S$1,Data!$1:$1,0)-1))</f>
        <v>no</v>
      </c>
      <c r="T8" s="329" t="str">
        <f ca="1">IF(T$2="no","no",OFFSET(Data!$A$1,MATCH($A8,Data!$DT:$DT,0)-1,MATCH("Total/"&amp;T$1,Data!$1:$1,0)-1))</f>
        <v>no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51">
        <f t="shared" ca="1" si="1"/>
        <v>51.285714285714299</v>
      </c>
      <c r="AE8" s="452"/>
      <c r="AF8" s="452"/>
      <c r="AG8" s="453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49" t="str">
        <f>IF($A$1="m","Average Top 30 Men","Average Top 30 Women")</f>
        <v>Average Top 30 Men</v>
      </c>
      <c r="B9" s="450"/>
      <c r="C9" s="330">
        <f ca="1">IF(C$2="no","no",OFFSET(Data!$A$1,MATCH($A9,Data!$DT:$DT,0)-1,MATCH("Total/"&amp;C$1,Data!$1:$1,0)-1))</f>
        <v>2.8225806451612905</v>
      </c>
      <c r="D9" s="331">
        <f ca="1">IF(D$2="no","no",OFFSET(Data!$A$1,MATCH($A9,Data!$DT:$DT,0)-1,MATCH("Total/"&amp;D$1,Data!$1:$1,0)-1))</f>
        <v>2.5161290322580645</v>
      </c>
      <c r="E9" s="331">
        <f ca="1">IF(E$2="no","no",OFFSET(Data!$A$1,MATCH($A9,Data!$DT:$DT,0)-1,MATCH("Total/"&amp;E$1,Data!$1:$1,0)-1))</f>
        <v>3.7580645161290325</v>
      </c>
      <c r="F9" s="331">
        <f ca="1">IF(F$2="no","no",OFFSET(Data!$A$1,MATCH($A9,Data!$DT:$DT,0)-1,MATCH("Total/"&amp;F$1,Data!$1:$1,0)-1))</f>
        <v>3.5161290322580645</v>
      </c>
      <c r="G9" s="331">
        <f ca="1">IF(G$2="no","no",OFFSET(Data!$A$1,MATCH($A9,Data!$DT:$DT,0)-1,MATCH("Total/"&amp;G$1,Data!$1:$1,0)-1))</f>
        <v>3.3225806451612905</v>
      </c>
      <c r="H9" s="331">
        <f ca="1">IF(H$2="no","no",OFFSET(Data!$A$1,MATCH($A9,Data!$DT:$DT,0)-1,MATCH("Total/"&amp;H$1,Data!$1:$1,0)-1))</f>
        <v>3.2096774193548385</v>
      </c>
      <c r="I9" s="331">
        <f ca="1">IF(I$2="no","no",OFFSET(Data!$A$1,MATCH($A9,Data!$DT:$DT,0)-1,MATCH("Total/"&amp;I$1,Data!$1:$1,0)-1))</f>
        <v>3.2903225806451615</v>
      </c>
      <c r="J9" s="331">
        <f ca="1">IF(J$2="no","no",OFFSET(Data!$A$1,MATCH($A9,Data!$DT:$DT,0)-1,MATCH("Total/"&amp;J$1,Data!$1:$1,0)-1))</f>
        <v>3.2096774193548385</v>
      </c>
      <c r="K9" s="331">
        <f ca="1">IF(K$2="no","no",OFFSET(Data!$A$1,MATCH($A9,Data!$DT:$DT,0)-1,MATCH("Total/"&amp;K$1,Data!$1:$1,0)-1))</f>
        <v>3.2580645161290325</v>
      </c>
      <c r="L9" s="331">
        <f ca="1">IF(L$2="no","no",OFFSET(Data!$A$1,MATCH($A9,Data!$DT:$DT,0)-1,MATCH("Total/"&amp;L$1,Data!$1:$1,0)-1))</f>
        <v>3.564516129032258</v>
      </c>
      <c r="M9" s="331">
        <f ca="1">IF(M$2="no","no",OFFSET(Data!$A$1,MATCH($A9,Data!$DT:$DT,0)-1,MATCH("Total/"&amp;M$1,Data!$1:$1,0)-1))</f>
        <v>3.0161290322580645</v>
      </c>
      <c r="N9" s="331">
        <f ca="1">IF(N$2="no","no",OFFSET(Data!$A$1,MATCH($A9,Data!$DT:$DT,0)-1,MATCH("Total/"&amp;N$1,Data!$1:$1,0)-1))</f>
        <v>3.532258064516129</v>
      </c>
      <c r="O9" s="331">
        <f ca="1">IF(O$2="no","no",OFFSET(Data!$A$1,MATCH($A9,Data!$DT:$DT,0)-1,MATCH("Total/"&amp;O$1,Data!$1:$1,0)-1))</f>
        <v>3.064516129032258</v>
      </c>
      <c r="P9" s="331">
        <f ca="1">IF(P$2="no","no",OFFSET(Data!$A$1,MATCH($A9,Data!$DT:$DT,0)-1,MATCH("Total/"&amp;P$1,Data!$1:$1,0)-1))</f>
        <v>4.387096774193548</v>
      </c>
      <c r="Q9" s="331">
        <f ca="1">IF(Q$2="no","no",OFFSET(Data!$A$1,MATCH($A9,Data!$DT:$DT,0)-1,MATCH("Total/"&amp;Q$1,Data!$1:$1,0)-1))</f>
        <v>2.7419354838709675</v>
      </c>
      <c r="R9" s="331">
        <f ca="1">IF(R$2="no","no",OFFSET(Data!$A$1,MATCH($A9,Data!$DT:$DT,0)-1,MATCH("Total/"&amp;R$1,Data!$1:$1,0)-1))</f>
        <v>3.1451612903225805</v>
      </c>
      <c r="S9" s="331" t="str">
        <f ca="1">IF(S$2="no","no",OFFSET(Data!$A$1,MATCH($A9,Data!$DT:$DT,0)-1,MATCH("Total/"&amp;S$1,Data!$1:$1,0)-1))</f>
        <v>no</v>
      </c>
      <c r="T9" s="329" t="str">
        <f ca="1">IF(T$2="no","no",OFFSET(Data!$A$1,MATCH($A9,Data!$DT:$DT,0)-1,MATCH("Total/"&amp;T$1,Data!$1:$1,0)-1))</f>
        <v>no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51">
        <f t="shared" ca="1" si="1"/>
        <v>52.354838709677423</v>
      </c>
      <c r="AE9" s="452"/>
      <c r="AF9" s="452"/>
      <c r="AG9" s="453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68" t="str">
        <f>IF($A$1="m","Average Men","Average Women")</f>
        <v>Average Men</v>
      </c>
      <c r="B10" s="469"/>
      <c r="C10" s="330">
        <f ca="1">IF(C$2="no","no",OFFSET(Data!$A$1,MATCH($A10,Data!$DT:$DT,0)-1,MATCH("Total/"&amp;C$1,Data!$1:$1,0)-1))</f>
        <v>3.1186440677966103</v>
      </c>
      <c r="D10" s="331">
        <f ca="1">IF(D$2="no","no",OFFSET(Data!$A$1,MATCH($A10,Data!$DT:$DT,0)-1,MATCH("Total/"&amp;D$1,Data!$1:$1,0)-1))</f>
        <v>2.7118644067796609</v>
      </c>
      <c r="E10" s="331">
        <f ca="1">IF(E$2="no","no",OFFSET(Data!$A$1,MATCH($A10,Data!$DT:$DT,0)-1,MATCH("Total/"&amp;E$1,Data!$1:$1,0)-1))</f>
        <v>4.0762711864406782</v>
      </c>
      <c r="F10" s="331">
        <f ca="1">IF(F$2="no","no",OFFSET(Data!$A$1,MATCH($A10,Data!$DT:$DT,0)-1,MATCH("Total/"&amp;F$1,Data!$1:$1,0)-1))</f>
        <v>3.8983050847457625</v>
      </c>
      <c r="G10" s="331">
        <f ca="1">IF(G$2="no","no",OFFSET(Data!$A$1,MATCH($A10,Data!$DT:$DT,0)-1,MATCH("Total/"&amp;G$1,Data!$1:$1,0)-1))</f>
        <v>3.6610169491525424</v>
      </c>
      <c r="H10" s="331">
        <f ca="1">IF(H$2="no","no",OFFSET(Data!$A$1,MATCH($A10,Data!$DT:$DT,0)-1,MATCH("Total/"&amp;H$1,Data!$1:$1,0)-1))</f>
        <v>3.4237288135593222</v>
      </c>
      <c r="I10" s="331">
        <f ca="1">IF(I$2="no","no",OFFSET(Data!$A$1,MATCH($A10,Data!$DT:$DT,0)-1,MATCH("Total/"&amp;I$1,Data!$1:$1,0)-1))</f>
        <v>3.4745762711864407</v>
      </c>
      <c r="J10" s="331">
        <f ca="1">IF(J$2="no","no",OFFSET(Data!$A$1,MATCH($A10,Data!$DT:$DT,0)-1,MATCH("Total/"&amp;J$1,Data!$1:$1,0)-1))</f>
        <v>3.5254237288135593</v>
      </c>
      <c r="K10" s="331">
        <f ca="1">IF(K$2="no","no",OFFSET(Data!$A$1,MATCH($A10,Data!$DT:$DT,0)-1,MATCH("Total/"&amp;K$1,Data!$1:$1,0)-1))</f>
        <v>3.6186440677966103</v>
      </c>
      <c r="L10" s="331">
        <f ca="1">IF(L$2="no","no",OFFSET(Data!$A$1,MATCH($A10,Data!$DT:$DT,0)-1,MATCH("Total/"&amp;L$1,Data!$1:$1,0)-1))</f>
        <v>3.9830508474576272</v>
      </c>
      <c r="M10" s="331">
        <f ca="1">IF(M$2="no","no",OFFSET(Data!$A$1,MATCH($A10,Data!$DT:$DT,0)-1,MATCH("Total/"&amp;M$1,Data!$1:$1,0)-1))</f>
        <v>3.2881355932203391</v>
      </c>
      <c r="N10" s="331">
        <f ca="1">IF(N$2="no","no",OFFSET(Data!$A$1,MATCH($A10,Data!$DT:$DT,0)-1,MATCH("Total/"&amp;N$1,Data!$1:$1,0)-1))</f>
        <v>3.7542372881355934</v>
      </c>
      <c r="O10" s="331">
        <f ca="1">IF(O$2="no","no",OFFSET(Data!$A$1,MATCH($A10,Data!$DT:$DT,0)-1,MATCH("Total/"&amp;O$1,Data!$1:$1,0)-1))</f>
        <v>3.2118644067796609</v>
      </c>
      <c r="P10" s="331">
        <f ca="1">IF(P$2="no","no",OFFSET(Data!$A$1,MATCH($A10,Data!$DT:$DT,0)-1,MATCH("Total/"&amp;P$1,Data!$1:$1,0)-1))</f>
        <v>4.8898305084745761</v>
      </c>
      <c r="Q10" s="331">
        <f ca="1">IF(Q$2="no","no",OFFSET(Data!$A$1,MATCH($A10,Data!$DT:$DT,0)-1,MATCH("Total/"&amp;Q$1,Data!$1:$1,0)-1))</f>
        <v>3.1101694915254239</v>
      </c>
      <c r="R10" s="331">
        <f ca="1">IF(R$2="no","no",OFFSET(Data!$A$1,MATCH($A10,Data!$DT:$DT,0)-1,MATCH("Total/"&amp;R$1,Data!$1:$1,0)-1))</f>
        <v>3.4745762711864407</v>
      </c>
      <c r="S10" s="331" t="str">
        <f ca="1">IF(S$2="no","no",OFFSET(Data!$A$1,MATCH($A10,Data!$DT:$DT,0)-1,MATCH("Total/"&amp;S$1,Data!$1:$1,0)-1))</f>
        <v>no</v>
      </c>
      <c r="T10" s="329" t="str">
        <f ca="1">IF(T$2="no","no",OFFSET(Data!$A$1,MATCH($A10,Data!$DT:$DT,0)-1,MATCH("Total/"&amp;T$1,Data!$1:$1,0)-1))</f>
        <v>no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51">
        <f t="shared" ca="1" si="1"/>
        <v>57.220338983050851</v>
      </c>
      <c r="AE10" s="452"/>
      <c r="AF10" s="452"/>
      <c r="AG10" s="453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Daniel Maier vs. Avg. Sonja Palmetshofer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20</v>
      </c>
      <c r="AE11" s="169" t="s">
        <v>76</v>
      </c>
      <c r="AF11" s="170" t="s">
        <v>77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9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4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49</v>
      </c>
      <c r="AE12" s="172">
        <f t="shared" ref="AE12:AE21" ca="1" si="3">AF12-AD12</f>
        <v>-1</v>
      </c>
      <c r="AF12" s="171">
        <f t="shared" ref="AF12:AF21" ca="1" si="4">SUM(C12:AC12)</f>
        <v>48</v>
      </c>
      <c r="AG12" s="172">
        <f ca="1">AF12</f>
        <v>48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4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4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49</v>
      </c>
      <c r="AE13" s="174">
        <f t="shared" ca="1" si="3"/>
        <v>-3</v>
      </c>
      <c r="AF13" s="173">
        <f t="shared" ca="1" si="4"/>
        <v>46</v>
      </c>
      <c r="AG13" s="174">
        <f ca="1">SUM(AF$12:AF13)</f>
        <v>94</v>
      </c>
      <c r="AP13" s="204"/>
    </row>
    <row r="14" spans="1:130" hidden="1" x14ac:dyDescent="0.25">
      <c r="A14" s="167"/>
      <c r="B14" s="181" t="s">
        <v>28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94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94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94</v>
      </c>
      <c r="AP16" s="204"/>
    </row>
    <row r="17" spans="1:130" ht="15.75" thickBot="1" x14ac:dyDescent="0.3">
      <c r="A17" s="164" t="s">
        <v>383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6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2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2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5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49</v>
      </c>
      <c r="AE17" s="172">
        <f t="shared" ca="1" si="3"/>
        <v>6</v>
      </c>
      <c r="AF17" s="171">
        <f t="shared" ca="1" si="4"/>
        <v>55</v>
      </c>
      <c r="AG17" s="172">
        <f ca="1">AF17</f>
        <v>55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5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6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5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2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5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49</v>
      </c>
      <c r="AE18" s="174">
        <f t="shared" ca="1" si="3"/>
        <v>9</v>
      </c>
      <c r="AF18" s="173">
        <f t="shared" ca="1" si="4"/>
        <v>58</v>
      </c>
      <c r="AG18" s="174">
        <f ca="1">SUM(AF$17:AF18)</f>
        <v>113</v>
      </c>
      <c r="AP18" s="204"/>
    </row>
    <row r="19" spans="1:130" hidden="1" x14ac:dyDescent="0.25">
      <c r="A19" s="167"/>
      <c r="B19" s="181" t="s">
        <v>28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113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113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113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0</v>
      </c>
      <c r="D22" s="276">
        <f t="shared" ref="D22:AC22" ca="1" si="6">D3-D4</f>
        <v>-1</v>
      </c>
      <c r="E22" s="205">
        <f t="shared" ca="1" si="6"/>
        <v>0.5</v>
      </c>
      <c r="F22" s="205">
        <f t="shared" ca="1" si="6"/>
        <v>-1</v>
      </c>
      <c r="G22" s="205">
        <f t="shared" ca="1" si="6"/>
        <v>-2.5</v>
      </c>
      <c r="H22" s="205">
        <f t="shared" ca="1" si="6"/>
        <v>-1</v>
      </c>
      <c r="I22" s="205">
        <f t="shared" ca="1" si="6"/>
        <v>-0.5</v>
      </c>
      <c r="J22" s="205">
        <f t="shared" ca="1" si="6"/>
        <v>-1.5</v>
      </c>
      <c r="K22" s="205">
        <f t="shared" ca="1" si="6"/>
        <v>-1.5</v>
      </c>
      <c r="L22" s="205">
        <f t="shared" ca="1" si="6"/>
        <v>-0.5</v>
      </c>
      <c r="M22" s="205">
        <f t="shared" ca="1" si="6"/>
        <v>0.5</v>
      </c>
      <c r="N22" s="205">
        <f t="shared" ca="1" si="6"/>
        <v>0.5</v>
      </c>
      <c r="O22" s="205">
        <f t="shared" ca="1" si="6"/>
        <v>0.5</v>
      </c>
      <c r="P22" s="205">
        <f t="shared" ca="1" si="6"/>
        <v>-1.5</v>
      </c>
      <c r="Q22" s="205">
        <f t="shared" ca="1" si="6"/>
        <v>0</v>
      </c>
      <c r="R22" s="205">
        <f t="shared" ca="1" si="6"/>
        <v>-0.5</v>
      </c>
      <c r="S22" s="205" t="e">
        <f t="shared" ca="1" si="6"/>
        <v>#VALUE!</v>
      </c>
      <c r="T22" s="205" t="e">
        <f t="shared" ca="1" si="6"/>
        <v>#VALUE!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65" t="s">
        <v>161</v>
      </c>
      <c r="C23" s="466"/>
      <c r="D23" s="466"/>
      <c r="E23" s="466"/>
      <c r="F23" s="466"/>
      <c r="G23" s="467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64" t="s">
        <v>159</v>
      </c>
      <c r="C24" s="464"/>
      <c r="D24" s="464"/>
      <c r="E24" s="464"/>
      <c r="F24" s="464"/>
      <c r="G24" s="464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4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2.3333333333333335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2.1666666666666665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3.5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3.1666666666666665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3.1666666666666665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2.8333333333333335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3.3333333333333335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3.1666666666666665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2.6666666666666665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2.8333333333333335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3.3333333333333335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2.8333333333333335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3.8333333333333335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2.8333333333333335</v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2.6363636363636362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2.1818181818181817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3.9090909090909092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3.1818181818181817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3.0909090909090908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2.8181818181818183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3.2727272727272729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3.1818181818181817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2.9090909090909092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3.3636363636363638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3.1818181818181817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3.2727272727272729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3.9090909090909092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2.7272727272727271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</v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2.6666666666666665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2.4285714285714284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3.7619047619047619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3.2857142857142856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3.2380952380952381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3.0952380952380953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3.1904761904761907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3.1904761904761907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3.5238095238095237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3.1428571428571428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3.4285714285714284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2.8571428571428572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4.2380952380952381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2.8095238095238093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3.0952380952380953</v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2.774193548387097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2.6129032258064515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3.7096774193548385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3.5161290322580645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3.2903225806451615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3.161290322580645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3.3225806451612905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3.193548387096774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3.2580645161290325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3.6774193548387095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3.129032258064516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3.5161290322580645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2.967741935483871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4.32258064516129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2.774193548387097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3.129032258064516</v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3.1016949152542375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2.7457627118644066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3.9491525423728815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3.8813559322033897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3.6949152542372881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3.3728813559322033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3.593220338983051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3.5254237288135593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3.5762711864406778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4.0677966101694913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3.406779661016949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3.8135593220338984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3.2203389830508473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4.8644067796610173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3.1355932203389831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3.3898305084745761</v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6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2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2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5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4.666666666666667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3.3333333333333335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4.666666666666667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4.333333333333333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4.666666666666667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3.6666666666666665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3.3333333333333335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5.666666666666667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4.333333333333333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4.333333333333333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3.6666666666666665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6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3.6666666666666665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4.666666666666667</v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4.666666666666667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3.3333333333333335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4.666666666666667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4.333333333333333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4.666666666666667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3.6666666666666665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3.3333333333333335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5.666666666666667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4.333333333333333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4.333333333333333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3.6666666666666665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6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3.6666666666666665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4.666666666666667</v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4.666666666666667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3.3333333333333335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4.666666666666667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4.333333333333333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4.666666666666667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3.6666666666666665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3.3333333333333335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5.666666666666667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4.333333333333333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4.333333333333333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3.6666666666666665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6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3.6666666666666665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4.666666666666667</v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4.666666666666667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3.3333333333333335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4.666666666666667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4.333333333333333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4.666666666666667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3.6666666666666665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3.3333333333333335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5.666666666666667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4.333333333333333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4.333333333333333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3.6666666666666665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6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3.6666666666666665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4.666666666666667</v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4.666666666666667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3.3333333333333335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4.666666666666667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4.333333333333333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4.666666666666667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3.6666666666666665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3.3333333333333335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5.666666666666667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4.333333333333333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4.333333333333333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3.6666666666666665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6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3.6666666666666665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4.666666666666667</v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4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4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2.6666666666666665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3.6666666666666665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3.1666666666666665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3.1666666666666665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3.1666666666666665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3.1666666666666665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3.3333333333333335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3.5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2.8333333333333335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3.3333333333333335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3.5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4.166666666666667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2.5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</v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2.5454545454545454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2.2727272727272729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3.6363636363636362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3.4545454545454546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3.1818181818181817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3.2727272727272729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3.0909090909090908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3.1818181818181817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3.3636363636363638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2.9090909090909092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3.1818181818181817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3.1818181818181817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4.3636363636363633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2.5454545454545454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3.0909090909090908</v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2.8095238095238093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2.3809523809523809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3.7619047619047619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3.6190476190476191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3.2857142857142856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3.1904761904761907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3.1428571428571428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3.1428571428571428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3.2380952380952381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3.3809523809523809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2.9047619047619047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3.4285714285714284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3.1904761904761907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4.3809523809523814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2.6666666666666665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3.0952380952380953</v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2.870967741935484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2.4193548387096775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3.806451612903226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3.5161290322580645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3.3548387096774195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3.2580645161290325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3.2580645161290325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3.225806451612903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3.2580645161290325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3.4516129032258065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2.903225806451613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3.5483870967741935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3.161290322580645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4.4516129032258061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2.7096774193548385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3.161290322580645</v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3.1355932203389831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2.6779661016949152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4.2033898305084749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3.9152542372881354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3.6271186440677967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3.4745762711864407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3.3559322033898304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3.5254237288135593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3.6610169491525424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3.8983050847457625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3.1694915254237288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3.6949152542372881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3.2033898305084745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4.9152542372881358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3.0847457627118646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3.5593220338983049</v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5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6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5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2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5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3.3333333333333335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4.333333333333333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5.666666666666667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5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4.666666666666667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4.333333333333333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4.666666666666667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3.6666666666666665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4.666666666666667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3.3333333333333335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4.333333333333333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4.333333333333333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5.333333333333333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3.3333333333333335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4.333333333333333</v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3.3333333333333335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4.333333333333333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5.666666666666667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4.666666666666667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4.333333333333333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4.666666666666667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3.6666666666666665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4.666666666666667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3.3333333333333335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4.333333333333333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4.333333333333333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5.333333333333333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3.3333333333333335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4.333333333333333</v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3.3333333333333335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4.333333333333333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5.666666666666667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4.666666666666667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4.333333333333333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4.666666666666667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3.6666666666666665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4.666666666666667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3.3333333333333335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4.333333333333333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4.333333333333333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5.333333333333333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3.3333333333333335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4.333333333333333</v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3.3333333333333335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4.333333333333333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5.666666666666667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4.666666666666667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4.333333333333333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4.666666666666667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3.6666666666666665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4.666666666666667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3.3333333333333335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4.333333333333333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4.333333333333333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5.333333333333333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3.3333333333333335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4.333333333333333</v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3.3333333333333335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4.333333333333333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5.666666666666667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4.666666666666667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4.333333333333333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4.666666666666667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3.6666666666666665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4.666666666666667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3.3333333333333335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4.333333333333333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4.333333333333333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5.333333333333333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3.3333333333333335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4.333333333333333</v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28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28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28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28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28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28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28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28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28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28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5" customWidth="1"/>
    <col min="22" max="23" width="3.7109375" style="355" hidden="1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 t="s">
        <v>491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88" t="s">
        <v>19</v>
      </c>
      <c r="AH1" s="489"/>
      <c r="AI1" s="470" t="s">
        <v>423</v>
      </c>
    </row>
    <row r="2" spans="1:35" ht="15" customHeight="1" x14ac:dyDescent="0.25">
      <c r="A2" s="4" t="s">
        <v>32</v>
      </c>
      <c r="E2" s="34" t="s">
        <v>20</v>
      </c>
      <c r="F2" s="365">
        <v>3</v>
      </c>
      <c r="G2" s="366">
        <v>3</v>
      </c>
      <c r="H2" s="366">
        <v>3</v>
      </c>
      <c r="I2" s="366">
        <v>3</v>
      </c>
      <c r="J2" s="366">
        <v>3</v>
      </c>
      <c r="K2" s="366">
        <v>3</v>
      </c>
      <c r="L2" s="366">
        <v>3</v>
      </c>
      <c r="M2" s="366">
        <v>3</v>
      </c>
      <c r="N2" s="366">
        <v>3</v>
      </c>
      <c r="O2" s="366">
        <v>3</v>
      </c>
      <c r="P2" s="366">
        <v>3</v>
      </c>
      <c r="Q2" s="366">
        <v>3</v>
      </c>
      <c r="R2" s="366">
        <v>3</v>
      </c>
      <c r="S2" s="366">
        <v>4</v>
      </c>
      <c r="T2" s="366">
        <v>3</v>
      </c>
      <c r="U2" s="366">
        <v>3</v>
      </c>
      <c r="V2" s="366" t="s">
        <v>50</v>
      </c>
      <c r="W2" s="367" t="s">
        <v>50</v>
      </c>
      <c r="X2" s="366" t="s">
        <v>50</v>
      </c>
      <c r="Y2" s="366" t="s">
        <v>50</v>
      </c>
      <c r="Z2" s="366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490">
        <v>49</v>
      </c>
      <c r="AH2" s="491"/>
      <c r="AI2" s="471"/>
    </row>
    <row r="3" spans="1:35" ht="15" customHeight="1" x14ac:dyDescent="0.25">
      <c r="A3" s="4" t="s">
        <v>32</v>
      </c>
      <c r="E3" s="13" t="s">
        <v>21</v>
      </c>
      <c r="F3" s="359">
        <v>4.333333333333333</v>
      </c>
      <c r="G3" s="360">
        <v>3.3333333333333335</v>
      </c>
      <c r="H3" s="360">
        <v>4.166666666666667</v>
      </c>
      <c r="I3" s="360">
        <v>5.166666666666667</v>
      </c>
      <c r="J3" s="360">
        <v>4.666666666666667</v>
      </c>
      <c r="K3" s="360">
        <v>4.666666666666667</v>
      </c>
      <c r="L3" s="360">
        <v>4</v>
      </c>
      <c r="M3" s="360">
        <v>4</v>
      </c>
      <c r="N3" s="360">
        <v>4.666666666666667</v>
      </c>
      <c r="O3" s="360">
        <v>4.5</v>
      </c>
      <c r="P3" s="360">
        <v>3.1666666666666665</v>
      </c>
      <c r="Q3" s="360">
        <v>4.333333333333333</v>
      </c>
      <c r="R3" s="360">
        <v>4</v>
      </c>
      <c r="S3" s="360">
        <v>5.666666666666667</v>
      </c>
      <c r="T3" s="360">
        <v>3.5</v>
      </c>
      <c r="U3" s="360">
        <v>4.5</v>
      </c>
      <c r="V3" s="360" t="s">
        <v>50</v>
      </c>
      <c r="W3" s="360" t="s">
        <v>50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492">
        <v>68.666666666666657</v>
      </c>
      <c r="AH3" s="493"/>
      <c r="AI3" s="471"/>
    </row>
    <row r="4" spans="1:35" ht="15" customHeight="1" x14ac:dyDescent="0.25">
      <c r="A4" s="4" t="s">
        <v>32</v>
      </c>
      <c r="B4" s="482" t="s">
        <v>464</v>
      </c>
      <c r="C4" s="483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492">
        <v>0</v>
      </c>
      <c r="AH4" s="493"/>
      <c r="AI4" s="471"/>
    </row>
    <row r="5" spans="1:35" ht="15" customHeight="1" x14ac:dyDescent="0.25">
      <c r="A5" s="4" t="s">
        <v>32</v>
      </c>
      <c r="B5" s="482"/>
      <c r="C5" s="483"/>
      <c r="E5" s="13" t="s">
        <v>42</v>
      </c>
      <c r="F5" s="361">
        <v>1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2</v>
      </c>
      <c r="Q5" s="56">
        <v>0</v>
      </c>
      <c r="R5" s="56">
        <v>1</v>
      </c>
      <c r="S5" s="56">
        <v>0</v>
      </c>
      <c r="T5" s="56">
        <v>0</v>
      </c>
      <c r="U5" s="56">
        <v>0</v>
      </c>
      <c r="V5" s="56" t="s">
        <v>50</v>
      </c>
      <c r="W5" s="362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492">
        <v>4</v>
      </c>
      <c r="AH5" s="493"/>
      <c r="AI5" s="471"/>
    </row>
    <row r="6" spans="1:35" ht="15" customHeight="1" x14ac:dyDescent="0.25">
      <c r="A6" s="4" t="s">
        <v>32</v>
      </c>
      <c r="B6" s="484" t="s">
        <v>463</v>
      </c>
      <c r="C6" s="485"/>
      <c r="E6" s="13" t="s">
        <v>24</v>
      </c>
      <c r="F6" s="361">
        <v>2</v>
      </c>
      <c r="G6" s="56">
        <v>2</v>
      </c>
      <c r="H6" s="56">
        <v>1</v>
      </c>
      <c r="I6" s="56">
        <v>2</v>
      </c>
      <c r="J6" s="56">
        <v>3</v>
      </c>
      <c r="K6" s="56">
        <v>3</v>
      </c>
      <c r="L6" s="56">
        <v>1</v>
      </c>
      <c r="M6" s="56">
        <v>2</v>
      </c>
      <c r="N6" s="56">
        <v>1</v>
      </c>
      <c r="O6" s="56">
        <v>2</v>
      </c>
      <c r="P6" s="56">
        <v>3</v>
      </c>
      <c r="Q6" s="56">
        <v>2</v>
      </c>
      <c r="R6" s="56">
        <v>0</v>
      </c>
      <c r="S6" s="56">
        <v>4</v>
      </c>
      <c r="T6" s="56">
        <v>1</v>
      </c>
      <c r="U6" s="56">
        <v>2</v>
      </c>
      <c r="V6" s="56" t="s">
        <v>50</v>
      </c>
      <c r="W6" s="362" t="s">
        <v>50</v>
      </c>
      <c r="X6" s="56" t="s">
        <v>50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492">
        <v>31</v>
      </c>
      <c r="AH6" s="493"/>
      <c r="AI6" s="471"/>
    </row>
    <row r="7" spans="1:35" ht="15" customHeight="1" thickBot="1" x14ac:dyDescent="0.3">
      <c r="A7" s="4" t="s">
        <v>32</v>
      </c>
      <c r="B7" s="486"/>
      <c r="C7" s="487"/>
      <c r="E7" s="30" t="s">
        <v>43</v>
      </c>
      <c r="F7" s="363">
        <v>2</v>
      </c>
      <c r="G7" s="368">
        <v>0</v>
      </c>
      <c r="H7" s="368">
        <v>3</v>
      </c>
      <c r="I7" s="368">
        <v>4</v>
      </c>
      <c r="J7" s="368">
        <v>3</v>
      </c>
      <c r="K7" s="368">
        <v>3</v>
      </c>
      <c r="L7" s="368">
        <v>2</v>
      </c>
      <c r="M7" s="368">
        <v>2</v>
      </c>
      <c r="N7" s="368">
        <v>3</v>
      </c>
      <c r="O7" s="368">
        <v>3</v>
      </c>
      <c r="P7" s="368">
        <v>0</v>
      </c>
      <c r="Q7" s="368">
        <v>2</v>
      </c>
      <c r="R7" s="368">
        <v>3</v>
      </c>
      <c r="S7" s="368">
        <v>2</v>
      </c>
      <c r="T7" s="368">
        <v>1</v>
      </c>
      <c r="U7" s="368">
        <v>2</v>
      </c>
      <c r="V7" s="368" t="s">
        <v>50</v>
      </c>
      <c r="W7" s="369" t="s">
        <v>50</v>
      </c>
      <c r="X7" s="368" t="s">
        <v>50</v>
      </c>
      <c r="Y7" s="368" t="s">
        <v>50</v>
      </c>
      <c r="Z7" s="368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494">
        <v>35</v>
      </c>
      <c r="AH7" s="495"/>
      <c r="AI7" s="472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3">
        <v>1</v>
      </c>
      <c r="B9" s="476">
        <v>1</v>
      </c>
      <c r="C9" s="479" t="s">
        <v>383</v>
      </c>
      <c r="D9" s="23" t="s">
        <v>383</v>
      </c>
      <c r="E9" s="24" t="s">
        <v>26</v>
      </c>
      <c r="F9" s="378">
        <v>2</v>
      </c>
      <c r="G9" s="222">
        <v>3</v>
      </c>
      <c r="H9" s="222">
        <v>3</v>
      </c>
      <c r="I9" s="236">
        <v>4</v>
      </c>
      <c r="J9" s="236">
        <v>4</v>
      </c>
      <c r="K9" s="236">
        <v>4</v>
      </c>
      <c r="L9" s="222">
        <v>3</v>
      </c>
      <c r="M9" s="222">
        <v>3</v>
      </c>
      <c r="N9" s="238">
        <v>6</v>
      </c>
      <c r="O9" s="236">
        <v>4</v>
      </c>
      <c r="P9" s="240">
        <v>2</v>
      </c>
      <c r="Q9" s="222">
        <v>3</v>
      </c>
      <c r="R9" s="240">
        <v>2</v>
      </c>
      <c r="S9" s="236">
        <v>5</v>
      </c>
      <c r="T9" s="222">
        <v>3</v>
      </c>
      <c r="U9" s="236">
        <v>4</v>
      </c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55</v>
      </c>
      <c r="AH9" s="189">
        <v>55</v>
      </c>
      <c r="AI9" s="189">
        <v>1</v>
      </c>
    </row>
    <row r="10" spans="1:35" ht="15" customHeight="1" thickBot="1" x14ac:dyDescent="0.3">
      <c r="A10" s="474"/>
      <c r="B10" s="477"/>
      <c r="C10" s="480"/>
      <c r="D10" s="25" t="s">
        <v>383</v>
      </c>
      <c r="E10" s="26" t="s">
        <v>27</v>
      </c>
      <c r="F10" s="224">
        <v>3</v>
      </c>
      <c r="G10" s="225">
        <v>3</v>
      </c>
      <c r="H10" s="225">
        <v>3</v>
      </c>
      <c r="I10" s="239">
        <v>5</v>
      </c>
      <c r="J10" s="239">
        <v>6</v>
      </c>
      <c r="K10" s="237">
        <v>4</v>
      </c>
      <c r="L10" s="237">
        <v>4</v>
      </c>
      <c r="M10" s="239">
        <v>5</v>
      </c>
      <c r="N10" s="225">
        <v>3</v>
      </c>
      <c r="O10" s="225">
        <v>3</v>
      </c>
      <c r="P10" s="235">
        <v>2</v>
      </c>
      <c r="Q10" s="225">
        <v>3</v>
      </c>
      <c r="R10" s="225">
        <v>3</v>
      </c>
      <c r="S10" s="237">
        <v>5</v>
      </c>
      <c r="T10" s="225">
        <v>3</v>
      </c>
      <c r="U10" s="225">
        <v>3</v>
      </c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58</v>
      </c>
      <c r="AH10" s="191">
        <v>113</v>
      </c>
      <c r="AI10" s="191">
        <v>1</v>
      </c>
    </row>
    <row r="11" spans="1:35" ht="15" hidden="1" customHeight="1" x14ac:dyDescent="0.25">
      <c r="A11" s="474"/>
      <c r="B11" s="477"/>
      <c r="C11" s="480"/>
      <c r="D11" s="25" t="s">
        <v>383</v>
      </c>
      <c r="E11" s="2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113</v>
      </c>
      <c r="AI11" s="191">
        <v>1</v>
      </c>
    </row>
    <row r="12" spans="1:35" ht="15.75" hidden="1" customHeight="1" x14ac:dyDescent="0.25">
      <c r="A12" s="474"/>
      <c r="B12" s="477"/>
      <c r="C12" s="480"/>
      <c r="D12" s="25" t="s">
        <v>383</v>
      </c>
      <c r="E12" s="2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113</v>
      </c>
      <c r="AI12" s="191">
        <v>1</v>
      </c>
    </row>
    <row r="13" spans="1:35" ht="15.75" hidden="1" customHeight="1" thickBot="1" x14ac:dyDescent="0.3">
      <c r="A13" s="475"/>
      <c r="B13" s="478"/>
      <c r="C13" s="481"/>
      <c r="D13" s="27" t="s">
        <v>383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113</v>
      </c>
      <c r="AI13" s="193">
        <v>1</v>
      </c>
    </row>
    <row r="14" spans="1:35" ht="15" customHeight="1" x14ac:dyDescent="0.25">
      <c r="A14" s="473">
        <v>2</v>
      </c>
      <c r="B14" s="476">
        <v>2</v>
      </c>
      <c r="C14" s="479" t="s">
        <v>210</v>
      </c>
      <c r="D14" s="23" t="s">
        <v>210</v>
      </c>
      <c r="E14" s="24" t="s">
        <v>26</v>
      </c>
      <c r="F14" s="356">
        <v>4</v>
      </c>
      <c r="G14" s="222">
        <v>3</v>
      </c>
      <c r="H14" s="236">
        <v>4</v>
      </c>
      <c r="I14" s="236">
        <v>4</v>
      </c>
      <c r="J14" s="236">
        <v>4</v>
      </c>
      <c r="K14" s="238">
        <v>5</v>
      </c>
      <c r="L14" s="222">
        <v>3</v>
      </c>
      <c r="M14" s="222">
        <v>3</v>
      </c>
      <c r="N14" s="236">
        <v>4</v>
      </c>
      <c r="O14" s="236">
        <v>4</v>
      </c>
      <c r="P14" s="222">
        <v>3</v>
      </c>
      <c r="Q14" s="236">
        <v>4</v>
      </c>
      <c r="R14" s="222">
        <v>3</v>
      </c>
      <c r="S14" s="236">
        <v>5</v>
      </c>
      <c r="T14" s="222">
        <v>3</v>
      </c>
      <c r="U14" s="236">
        <v>4</v>
      </c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60</v>
      </c>
      <c r="AH14" s="189">
        <v>60</v>
      </c>
      <c r="AI14" s="189">
        <v>2</v>
      </c>
    </row>
    <row r="15" spans="1:35" ht="15" customHeight="1" thickBot="1" x14ac:dyDescent="0.3">
      <c r="A15" s="474"/>
      <c r="B15" s="477"/>
      <c r="C15" s="480"/>
      <c r="D15" s="25" t="s">
        <v>210</v>
      </c>
      <c r="E15" s="26" t="s">
        <v>27</v>
      </c>
      <c r="F15" s="358">
        <v>5</v>
      </c>
      <c r="G15" s="225">
        <v>3</v>
      </c>
      <c r="H15" s="239">
        <v>5</v>
      </c>
      <c r="I15" s="239">
        <v>5</v>
      </c>
      <c r="J15" s="237">
        <v>4</v>
      </c>
      <c r="K15" s="237">
        <v>4</v>
      </c>
      <c r="L15" s="225">
        <v>3</v>
      </c>
      <c r="M15" s="237">
        <v>4</v>
      </c>
      <c r="N15" s="225">
        <v>3</v>
      </c>
      <c r="O15" s="239">
        <v>5</v>
      </c>
      <c r="P15" s="237">
        <v>4</v>
      </c>
      <c r="Q15" s="237">
        <v>4</v>
      </c>
      <c r="R15" s="239">
        <v>5</v>
      </c>
      <c r="S15" s="239">
        <v>6</v>
      </c>
      <c r="T15" s="225">
        <v>3</v>
      </c>
      <c r="U15" s="225">
        <v>3</v>
      </c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66</v>
      </c>
      <c r="AH15" s="191">
        <v>126</v>
      </c>
      <c r="AI15" s="191">
        <v>2</v>
      </c>
    </row>
    <row r="16" spans="1:35" ht="15" hidden="1" customHeight="1" x14ac:dyDescent="0.25">
      <c r="A16" s="474"/>
      <c r="B16" s="477"/>
      <c r="C16" s="480"/>
      <c r="D16" s="25" t="s">
        <v>210</v>
      </c>
      <c r="E16" s="2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126</v>
      </c>
      <c r="AI16" s="191">
        <v>2</v>
      </c>
    </row>
    <row r="17" spans="1:38" ht="15.75" hidden="1" customHeight="1" x14ac:dyDescent="0.25">
      <c r="A17" s="474"/>
      <c r="B17" s="477"/>
      <c r="C17" s="480"/>
      <c r="D17" s="25" t="s">
        <v>210</v>
      </c>
      <c r="E17" s="2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126</v>
      </c>
      <c r="AI17" s="191">
        <v>2</v>
      </c>
    </row>
    <row r="18" spans="1:38" ht="15.75" hidden="1" customHeight="1" thickBot="1" x14ac:dyDescent="0.3">
      <c r="A18" s="475"/>
      <c r="B18" s="478"/>
      <c r="C18" s="481"/>
      <c r="D18" s="27" t="s">
        <v>210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126</v>
      </c>
      <c r="AI18" s="193">
        <v>2</v>
      </c>
    </row>
    <row r="19" spans="1:38" ht="15" customHeight="1" x14ac:dyDescent="0.25">
      <c r="A19" s="473">
        <v>3</v>
      </c>
      <c r="B19" s="476">
        <v>3</v>
      </c>
      <c r="C19" s="479" t="s">
        <v>493</v>
      </c>
      <c r="D19" s="23" t="s">
        <v>493</v>
      </c>
      <c r="E19" s="24" t="s">
        <v>26</v>
      </c>
      <c r="F19" s="376">
        <v>8</v>
      </c>
      <c r="G19" s="236">
        <v>4</v>
      </c>
      <c r="H19" s="238">
        <v>5</v>
      </c>
      <c r="I19" s="238">
        <v>6</v>
      </c>
      <c r="J19" s="238">
        <v>5</v>
      </c>
      <c r="K19" s="238">
        <v>5</v>
      </c>
      <c r="L19" s="238">
        <v>5</v>
      </c>
      <c r="M19" s="236">
        <v>4</v>
      </c>
      <c r="N19" s="238">
        <v>7</v>
      </c>
      <c r="O19" s="238">
        <v>5</v>
      </c>
      <c r="P19" s="236">
        <v>4</v>
      </c>
      <c r="Q19" s="238">
        <v>6</v>
      </c>
      <c r="R19" s="238">
        <v>6</v>
      </c>
      <c r="S19" s="238">
        <v>8</v>
      </c>
      <c r="T19" s="238">
        <v>5</v>
      </c>
      <c r="U19" s="238">
        <v>6</v>
      </c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89</v>
      </c>
      <c r="AH19" s="189">
        <v>89</v>
      </c>
      <c r="AI19" s="189">
        <v>3</v>
      </c>
      <c r="AL19" s="202"/>
    </row>
    <row r="20" spans="1:38" ht="15" customHeight="1" thickBot="1" x14ac:dyDescent="0.3">
      <c r="A20" s="474"/>
      <c r="B20" s="477"/>
      <c r="C20" s="480"/>
      <c r="D20" s="25" t="s">
        <v>493</v>
      </c>
      <c r="E20" s="26" t="s">
        <v>27</v>
      </c>
      <c r="F20" s="357">
        <v>4</v>
      </c>
      <c r="G20" s="237">
        <v>4</v>
      </c>
      <c r="H20" s="239">
        <v>5</v>
      </c>
      <c r="I20" s="239">
        <v>7</v>
      </c>
      <c r="J20" s="239">
        <v>5</v>
      </c>
      <c r="K20" s="239">
        <v>6</v>
      </c>
      <c r="L20" s="239">
        <v>6</v>
      </c>
      <c r="M20" s="239">
        <v>5</v>
      </c>
      <c r="N20" s="239">
        <v>5</v>
      </c>
      <c r="O20" s="239">
        <v>6</v>
      </c>
      <c r="P20" s="237">
        <v>4</v>
      </c>
      <c r="Q20" s="239">
        <v>6</v>
      </c>
      <c r="R20" s="239">
        <v>5</v>
      </c>
      <c r="S20" s="237">
        <v>5</v>
      </c>
      <c r="T20" s="237">
        <v>4</v>
      </c>
      <c r="U20" s="239">
        <v>7</v>
      </c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84</v>
      </c>
      <c r="AH20" s="191">
        <v>173</v>
      </c>
      <c r="AI20" s="191">
        <v>3</v>
      </c>
    </row>
    <row r="21" spans="1:38" ht="15" hidden="1" customHeight="1" x14ac:dyDescent="0.25">
      <c r="A21" s="474"/>
      <c r="B21" s="477"/>
      <c r="C21" s="480"/>
      <c r="D21" s="25" t="s">
        <v>493</v>
      </c>
      <c r="E21" s="2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173</v>
      </c>
      <c r="AI21" s="191">
        <v>3</v>
      </c>
    </row>
    <row r="22" spans="1:38" ht="15.75" hidden="1" customHeight="1" x14ac:dyDescent="0.25">
      <c r="A22" s="474"/>
      <c r="B22" s="477"/>
      <c r="C22" s="480"/>
      <c r="D22" s="25" t="s">
        <v>493</v>
      </c>
      <c r="E22" s="2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173</v>
      </c>
      <c r="AI22" s="191">
        <v>3</v>
      </c>
    </row>
    <row r="23" spans="1:38" ht="15.75" hidden="1" customHeight="1" thickBot="1" x14ac:dyDescent="0.3">
      <c r="A23" s="475"/>
      <c r="B23" s="478"/>
      <c r="C23" s="481"/>
      <c r="D23" s="27" t="s">
        <v>493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173</v>
      </c>
      <c r="AI23" s="193">
        <v>3</v>
      </c>
    </row>
    <row r="24" spans="1:38" ht="15" hidden="1" customHeight="1" x14ac:dyDescent="0.25">
      <c r="A24" s="473">
        <v>4</v>
      </c>
      <c r="B24" s="476" t="e">
        <v>#N/A</v>
      </c>
      <c r="C24" s="479" t="e">
        <v>#N/A</v>
      </c>
      <c r="D24" s="23" t="e">
        <v>#N/A</v>
      </c>
      <c r="E24" s="24" t="s">
        <v>26</v>
      </c>
      <c r="F24" s="242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0</v>
      </c>
      <c r="AH24" s="189">
        <v>0</v>
      </c>
      <c r="AI24" s="189" t="e">
        <v>#N/A</v>
      </c>
    </row>
    <row r="25" spans="1:38" ht="15" hidden="1" customHeight="1" thickBot="1" x14ac:dyDescent="0.3">
      <c r="A25" s="474"/>
      <c r="B25" s="477"/>
      <c r="C25" s="480"/>
      <c r="D25" s="25" t="e">
        <v>#N/A</v>
      </c>
      <c r="E25" s="26" t="s">
        <v>27</v>
      </c>
      <c r="F25" s="230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0</v>
      </c>
      <c r="AH25" s="191">
        <v>0</v>
      </c>
      <c r="AI25" s="191" t="e">
        <v>#N/A</v>
      </c>
    </row>
    <row r="26" spans="1:38" ht="15" hidden="1" customHeight="1" x14ac:dyDescent="0.25">
      <c r="A26" s="474"/>
      <c r="B26" s="477"/>
      <c r="C26" s="480"/>
      <c r="D26" s="25" t="e">
        <v>#N/A</v>
      </c>
      <c r="E26" s="2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0</v>
      </c>
      <c r="AI26" s="191" t="e">
        <v>#N/A</v>
      </c>
    </row>
    <row r="27" spans="1:38" ht="15.75" hidden="1" customHeight="1" x14ac:dyDescent="0.25">
      <c r="A27" s="474"/>
      <c r="B27" s="477"/>
      <c r="C27" s="480"/>
      <c r="D27" s="25" t="e">
        <v>#N/A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0</v>
      </c>
      <c r="AI27" s="191" t="e">
        <v>#N/A</v>
      </c>
    </row>
    <row r="28" spans="1:38" ht="15.75" hidden="1" customHeight="1" thickBot="1" x14ac:dyDescent="0.3">
      <c r="A28" s="475"/>
      <c r="B28" s="478"/>
      <c r="C28" s="481"/>
      <c r="D28" s="27" t="e">
        <v>#N/A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0</v>
      </c>
      <c r="AI28" s="193" t="e">
        <v>#N/A</v>
      </c>
    </row>
    <row r="29" spans="1:38" ht="15" hidden="1" customHeight="1" x14ac:dyDescent="0.25">
      <c r="A29" s="473">
        <v>5</v>
      </c>
      <c r="B29" s="476" t="e">
        <v>#N/A</v>
      </c>
      <c r="C29" s="479" t="e">
        <v>#N/A</v>
      </c>
      <c r="D29" s="23" t="e">
        <v>#N/A</v>
      </c>
      <c r="E29" s="24" t="s">
        <v>26</v>
      </c>
      <c r="F29" s="242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thickBot="1" x14ac:dyDescent="0.3">
      <c r="A30" s="474"/>
      <c r="B30" s="477"/>
      <c r="C30" s="480"/>
      <c r="D30" s="25" t="e">
        <v>#N/A</v>
      </c>
      <c r="E30" s="26" t="s">
        <v>27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74"/>
      <c r="B31" s="477"/>
      <c r="C31" s="480"/>
      <c r="D31" s="25" t="e">
        <v>#N/A</v>
      </c>
      <c r="E31" s="2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x14ac:dyDescent="0.25">
      <c r="A32" s="474"/>
      <c r="B32" s="477"/>
      <c r="C32" s="480"/>
      <c r="D32" s="25" t="e">
        <v>#N/A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75"/>
      <c r="B33" s="478"/>
      <c r="C33" s="481"/>
      <c r="D33" s="27" t="e">
        <v>#N/A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73">
        <v>6</v>
      </c>
      <c r="B34" s="476" t="e">
        <v>#N/A</v>
      </c>
      <c r="C34" s="479" t="e">
        <v>#N/A</v>
      </c>
      <c r="D34" s="23" t="e">
        <v>#N/A</v>
      </c>
      <c r="E34" s="24" t="s">
        <v>26</v>
      </c>
      <c r="F34" s="242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thickBot="1" x14ac:dyDescent="0.3">
      <c r="A35" s="474"/>
      <c r="B35" s="477"/>
      <c r="C35" s="480"/>
      <c r="D35" s="25" t="e">
        <v>#N/A</v>
      </c>
      <c r="E35" s="26" t="s">
        <v>27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74"/>
      <c r="B36" s="477"/>
      <c r="C36" s="480"/>
      <c r="D36" s="25" t="e">
        <v>#N/A</v>
      </c>
      <c r="E36" s="2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x14ac:dyDescent="0.25">
      <c r="A37" s="474"/>
      <c r="B37" s="477"/>
      <c r="C37" s="480"/>
      <c r="D37" s="25" t="e">
        <v>#N/A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75"/>
      <c r="B38" s="478"/>
      <c r="C38" s="481"/>
      <c r="D38" s="27" t="e">
        <v>#N/A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73">
        <v>7</v>
      </c>
      <c r="B39" s="476" t="e">
        <v>#N/A</v>
      </c>
      <c r="C39" s="479" t="e">
        <v>#N/A</v>
      </c>
      <c r="D39" s="23" t="e">
        <v>#N/A</v>
      </c>
      <c r="E39" s="24" t="s">
        <v>26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thickBot="1" x14ac:dyDescent="0.3">
      <c r="A40" s="474"/>
      <c r="B40" s="477"/>
      <c r="C40" s="480"/>
      <c r="D40" s="25" t="e">
        <v>#N/A</v>
      </c>
      <c r="E40" s="26" t="s">
        <v>27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74"/>
      <c r="B41" s="477"/>
      <c r="C41" s="480"/>
      <c r="D41" s="25" t="e">
        <v>#N/A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x14ac:dyDescent="0.25">
      <c r="A42" s="474"/>
      <c r="B42" s="477"/>
      <c r="C42" s="480"/>
      <c r="D42" s="25" t="e">
        <v>#N/A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75"/>
      <c r="B43" s="478"/>
      <c r="C43" s="481"/>
      <c r="D43" s="27" t="e">
        <v>#N/A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73">
        <v>8</v>
      </c>
      <c r="B44" s="476" t="e">
        <v>#N/A</v>
      </c>
      <c r="C44" s="479" t="e">
        <v>#N/A</v>
      </c>
      <c r="D44" s="23" t="e">
        <v>#N/A</v>
      </c>
      <c r="E44" s="24" t="s">
        <v>26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74"/>
      <c r="B45" s="477"/>
      <c r="C45" s="480"/>
      <c r="D45" s="25" t="e">
        <v>#N/A</v>
      </c>
      <c r="E45" s="26" t="s">
        <v>27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74"/>
      <c r="B46" s="477"/>
      <c r="C46" s="480"/>
      <c r="D46" s="25" t="e">
        <v>#N/A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74"/>
      <c r="B47" s="477"/>
      <c r="C47" s="480"/>
      <c r="D47" s="25" t="e">
        <v>#N/A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75"/>
      <c r="B48" s="478"/>
      <c r="C48" s="481"/>
      <c r="D48" s="27" t="e">
        <v>#N/A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73">
        <v>9</v>
      </c>
      <c r="B49" s="476" t="e">
        <v>#N/A</v>
      </c>
      <c r="C49" s="479" t="e">
        <v>#N/A</v>
      </c>
      <c r="D49" s="23" t="e">
        <v>#N/A</v>
      </c>
      <c r="E49" s="24" t="s">
        <v>26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74"/>
      <c r="B50" s="477"/>
      <c r="C50" s="480"/>
      <c r="D50" s="25" t="e">
        <v>#N/A</v>
      </c>
      <c r="E50" s="26" t="s">
        <v>27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4"/>
      <c r="B51" s="477"/>
      <c r="C51" s="480"/>
      <c r="D51" s="25" t="e">
        <v>#N/A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74"/>
      <c r="B52" s="477"/>
      <c r="C52" s="480"/>
      <c r="D52" s="25" t="e">
        <v>#N/A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75"/>
      <c r="B53" s="478"/>
      <c r="C53" s="481"/>
      <c r="D53" s="27" t="e">
        <v>#N/A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3">
        <v>10</v>
      </c>
      <c r="B54" s="476" t="e">
        <v>#N/A</v>
      </c>
      <c r="C54" s="479" t="e">
        <v>#N/A</v>
      </c>
      <c r="D54" s="23" t="e">
        <v>#N/A</v>
      </c>
      <c r="E54" s="24" t="s">
        <v>26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74"/>
      <c r="B55" s="477"/>
      <c r="C55" s="480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4"/>
      <c r="B56" s="477"/>
      <c r="C56" s="480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74"/>
      <c r="B57" s="477"/>
      <c r="C57" s="480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5"/>
      <c r="B58" s="478"/>
      <c r="C58" s="481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3">
        <v>11</v>
      </c>
      <c r="B59" s="476" t="e">
        <v>#N/A</v>
      </c>
      <c r="C59" s="479" t="e">
        <v>#N/A</v>
      </c>
      <c r="D59" s="23" t="e">
        <v>#N/A</v>
      </c>
      <c r="E59" s="24" t="s">
        <v>26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74"/>
      <c r="B60" s="477"/>
      <c r="C60" s="480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4"/>
      <c r="B61" s="477"/>
      <c r="C61" s="480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74"/>
      <c r="B62" s="477"/>
      <c r="C62" s="480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5"/>
      <c r="B63" s="478"/>
      <c r="C63" s="481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3">
        <v>12</v>
      </c>
      <c r="B64" s="476" t="e">
        <v>#N/A</v>
      </c>
      <c r="C64" s="479" t="e">
        <v>#N/A</v>
      </c>
      <c r="D64" s="23" t="e">
        <v>#N/A</v>
      </c>
      <c r="E64" s="24" t="s">
        <v>26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74"/>
      <c r="B65" s="477"/>
      <c r="C65" s="480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4"/>
      <c r="B66" s="477"/>
      <c r="C66" s="480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74"/>
      <c r="B67" s="477"/>
      <c r="C67" s="480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5"/>
      <c r="B68" s="478"/>
      <c r="C68" s="481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3">
        <v>13</v>
      </c>
      <c r="B69" s="476" t="e">
        <v>#N/A</v>
      </c>
      <c r="C69" s="479" t="e">
        <v>#N/A</v>
      </c>
      <c r="D69" s="23" t="e">
        <v>#N/A</v>
      </c>
      <c r="E69" s="24" t="s">
        <v>26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74"/>
      <c r="B70" s="477"/>
      <c r="C70" s="480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4"/>
      <c r="B71" s="477"/>
      <c r="C71" s="480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74"/>
      <c r="B72" s="477"/>
      <c r="C72" s="480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5"/>
      <c r="B73" s="478"/>
      <c r="C73" s="481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3">
        <v>14</v>
      </c>
      <c r="B74" s="476" t="e">
        <v>#N/A</v>
      </c>
      <c r="C74" s="479" t="e">
        <v>#N/A</v>
      </c>
      <c r="D74" s="23" t="e">
        <v>#N/A</v>
      </c>
      <c r="E74" s="24" t="s">
        <v>26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74"/>
      <c r="B75" s="477"/>
      <c r="C75" s="480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4"/>
      <c r="B76" s="477"/>
      <c r="C76" s="480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74"/>
      <c r="B77" s="477"/>
      <c r="C77" s="480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5"/>
      <c r="B78" s="478"/>
      <c r="C78" s="481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3">
        <v>15</v>
      </c>
      <c r="B79" s="476" t="e">
        <v>#N/A</v>
      </c>
      <c r="C79" s="479" t="e">
        <v>#N/A</v>
      </c>
      <c r="D79" s="23" t="e">
        <v>#N/A</v>
      </c>
      <c r="E79" s="24" t="s">
        <v>26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74"/>
      <c r="B80" s="477"/>
      <c r="C80" s="480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4"/>
      <c r="B81" s="477"/>
      <c r="C81" s="480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74"/>
      <c r="B82" s="477"/>
      <c r="C82" s="480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5"/>
      <c r="B83" s="478"/>
      <c r="C83" s="481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3">
        <v>16</v>
      </c>
      <c r="B84" s="476" t="e">
        <v>#N/A</v>
      </c>
      <c r="C84" s="479" t="e">
        <v>#N/A</v>
      </c>
      <c r="D84" s="23" t="e">
        <v>#N/A</v>
      </c>
      <c r="E84" s="24" t="s">
        <v>26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74"/>
      <c r="B85" s="477"/>
      <c r="C85" s="480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4"/>
      <c r="B86" s="477"/>
      <c r="C86" s="480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74"/>
      <c r="B87" s="477"/>
      <c r="C87" s="480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5"/>
      <c r="B88" s="478"/>
      <c r="C88" s="481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3">
        <v>17</v>
      </c>
      <c r="B89" s="476" t="e">
        <v>#N/A</v>
      </c>
      <c r="C89" s="479" t="e">
        <v>#N/A</v>
      </c>
      <c r="D89" s="23" t="e">
        <v>#N/A</v>
      </c>
      <c r="E89" s="24" t="s">
        <v>26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74"/>
      <c r="B90" s="477"/>
      <c r="C90" s="480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4"/>
      <c r="B91" s="477"/>
      <c r="C91" s="480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74"/>
      <c r="B92" s="477"/>
      <c r="C92" s="480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5"/>
      <c r="B93" s="478"/>
      <c r="C93" s="481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3">
        <v>18</v>
      </c>
      <c r="B94" s="476" t="e">
        <v>#N/A</v>
      </c>
      <c r="C94" s="479" t="e">
        <v>#N/A</v>
      </c>
      <c r="D94" s="23" t="e">
        <v>#N/A</v>
      </c>
      <c r="E94" s="24" t="s">
        <v>26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74"/>
      <c r="B95" s="477"/>
      <c r="C95" s="480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4"/>
      <c r="B96" s="477"/>
      <c r="C96" s="480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74"/>
      <c r="B97" s="477"/>
      <c r="C97" s="480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5"/>
      <c r="B98" s="478"/>
      <c r="C98" s="481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3">
        <v>19</v>
      </c>
      <c r="B99" s="476" t="e">
        <v>#N/A</v>
      </c>
      <c r="C99" s="479" t="e">
        <v>#N/A</v>
      </c>
      <c r="D99" s="23" t="e">
        <v>#N/A</v>
      </c>
      <c r="E99" s="24" t="s">
        <v>26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74"/>
      <c r="B100" s="477"/>
      <c r="C100" s="480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4"/>
      <c r="B101" s="477"/>
      <c r="C101" s="480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74"/>
      <c r="B102" s="477"/>
      <c r="C102" s="480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5"/>
      <c r="B103" s="478"/>
      <c r="C103" s="481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3">
        <v>20</v>
      </c>
      <c r="B104" s="476" t="e">
        <v>#N/A</v>
      </c>
      <c r="C104" s="479" t="e">
        <v>#N/A</v>
      </c>
      <c r="D104" s="23" t="e">
        <v>#N/A</v>
      </c>
      <c r="E104" s="24" t="s">
        <v>26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74"/>
      <c r="B105" s="477"/>
      <c r="C105" s="480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4"/>
      <c r="B106" s="477"/>
      <c r="C106" s="480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74"/>
      <c r="B107" s="477"/>
      <c r="C107" s="480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5"/>
      <c r="B108" s="478"/>
      <c r="C108" s="481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3">
        <v>21</v>
      </c>
      <c r="B109" s="476" t="e">
        <v>#N/A</v>
      </c>
      <c r="C109" s="479" t="e">
        <v>#N/A</v>
      </c>
      <c r="D109" s="23" t="e">
        <v>#N/A</v>
      </c>
      <c r="E109" s="24" t="s">
        <v>26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74"/>
      <c r="B110" s="477"/>
      <c r="C110" s="480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4"/>
      <c r="B111" s="477"/>
      <c r="C111" s="480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74"/>
      <c r="B112" s="477"/>
      <c r="C112" s="480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5"/>
      <c r="B113" s="478"/>
      <c r="C113" s="481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3">
        <v>22</v>
      </c>
      <c r="B114" s="476" t="e">
        <v>#N/A</v>
      </c>
      <c r="C114" s="479" t="e">
        <v>#N/A</v>
      </c>
      <c r="D114" s="23" t="e">
        <v>#N/A</v>
      </c>
      <c r="E114" s="24" t="s">
        <v>26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74"/>
      <c r="B115" s="477"/>
      <c r="C115" s="480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4"/>
      <c r="B116" s="477"/>
      <c r="C116" s="480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74"/>
      <c r="B117" s="477"/>
      <c r="C117" s="480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5"/>
      <c r="B118" s="478"/>
      <c r="C118" s="481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3">
        <v>23</v>
      </c>
      <c r="B119" s="476" t="e">
        <v>#N/A</v>
      </c>
      <c r="C119" s="479" t="e">
        <v>#N/A</v>
      </c>
      <c r="D119" s="23" t="e">
        <v>#N/A</v>
      </c>
      <c r="E119" s="24" t="s">
        <v>26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74"/>
      <c r="B120" s="477"/>
      <c r="C120" s="480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4"/>
      <c r="B121" s="477"/>
      <c r="C121" s="480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74"/>
      <c r="B122" s="477"/>
      <c r="C122" s="480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5"/>
      <c r="B123" s="478"/>
      <c r="C123" s="481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3">
        <v>24</v>
      </c>
      <c r="B124" s="476" t="e">
        <v>#N/A</v>
      </c>
      <c r="C124" s="479" t="e">
        <v>#N/A</v>
      </c>
      <c r="D124" s="23" t="e">
        <v>#N/A</v>
      </c>
      <c r="E124" s="24" t="s">
        <v>26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74"/>
      <c r="B125" s="477"/>
      <c r="C125" s="480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4"/>
      <c r="B126" s="477"/>
      <c r="C126" s="480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74"/>
      <c r="B127" s="477"/>
      <c r="C127" s="480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5"/>
      <c r="B128" s="478"/>
      <c r="C128" s="481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3">
        <v>25</v>
      </c>
      <c r="B129" s="476" t="e">
        <v>#N/A</v>
      </c>
      <c r="C129" s="479" t="e">
        <v>#N/A</v>
      </c>
      <c r="D129" s="23" t="e">
        <v>#N/A</v>
      </c>
      <c r="E129" s="24" t="s">
        <v>26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74"/>
      <c r="B130" s="477"/>
      <c r="C130" s="480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4"/>
      <c r="B131" s="477"/>
      <c r="C131" s="480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74"/>
      <c r="B132" s="477"/>
      <c r="C132" s="480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5"/>
      <c r="B133" s="478"/>
      <c r="C133" s="481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3">
        <v>26</v>
      </c>
      <c r="B134" s="476" t="e">
        <v>#N/A</v>
      </c>
      <c r="C134" s="479" t="e">
        <v>#N/A</v>
      </c>
      <c r="D134" s="23" t="e">
        <v>#N/A</v>
      </c>
      <c r="E134" s="24" t="s">
        <v>26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74"/>
      <c r="B135" s="477"/>
      <c r="C135" s="480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4"/>
      <c r="B136" s="477"/>
      <c r="C136" s="480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74"/>
      <c r="B137" s="477"/>
      <c r="C137" s="480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5"/>
      <c r="B138" s="478"/>
      <c r="C138" s="481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3">
        <v>27</v>
      </c>
      <c r="B139" s="476" t="e">
        <v>#N/A</v>
      </c>
      <c r="C139" s="479" t="e">
        <v>#N/A</v>
      </c>
      <c r="D139" s="23" t="e">
        <v>#N/A</v>
      </c>
      <c r="E139" s="24" t="s">
        <v>26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74"/>
      <c r="B140" s="477"/>
      <c r="C140" s="480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4"/>
      <c r="B141" s="477"/>
      <c r="C141" s="480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74"/>
      <c r="B142" s="477"/>
      <c r="C142" s="480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5"/>
      <c r="B143" s="478"/>
      <c r="C143" s="481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3">
        <v>28</v>
      </c>
      <c r="B144" s="476" t="e">
        <v>#N/A</v>
      </c>
      <c r="C144" s="479" t="e">
        <v>#N/A</v>
      </c>
      <c r="D144" s="23" t="e">
        <v>#N/A</v>
      </c>
      <c r="E144" s="24" t="s">
        <v>26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74"/>
      <c r="B145" s="477"/>
      <c r="C145" s="480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4"/>
      <c r="B146" s="477"/>
      <c r="C146" s="480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74"/>
      <c r="B147" s="477"/>
      <c r="C147" s="480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5"/>
      <c r="B148" s="478"/>
      <c r="C148" s="481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3">
        <v>29</v>
      </c>
      <c r="B149" s="476" t="e">
        <v>#N/A</v>
      </c>
      <c r="C149" s="479" t="e">
        <v>#N/A</v>
      </c>
      <c r="D149" s="23" t="e">
        <v>#N/A</v>
      </c>
      <c r="E149" s="24" t="s">
        <v>26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74"/>
      <c r="B150" s="477"/>
      <c r="C150" s="480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4"/>
      <c r="B151" s="477"/>
      <c r="C151" s="480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74"/>
      <c r="B152" s="477"/>
      <c r="C152" s="480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5"/>
      <c r="B153" s="478"/>
      <c r="C153" s="481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3">
        <v>30</v>
      </c>
      <c r="B154" s="476" t="e">
        <v>#N/A</v>
      </c>
      <c r="C154" s="479" t="e">
        <v>#N/A</v>
      </c>
      <c r="D154" s="23" t="e">
        <v>#N/A</v>
      </c>
      <c r="E154" s="24" t="s">
        <v>26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74"/>
      <c r="B155" s="477"/>
      <c r="C155" s="480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4"/>
      <c r="B156" s="477"/>
      <c r="C156" s="480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74"/>
      <c r="B157" s="477"/>
      <c r="C157" s="480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5"/>
      <c r="B158" s="478"/>
      <c r="C158" s="481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3">
        <v>31</v>
      </c>
      <c r="B159" s="476" t="e">
        <v>#N/A</v>
      </c>
      <c r="C159" s="479" t="e">
        <v>#N/A</v>
      </c>
      <c r="D159" s="23" t="e">
        <v>#N/A</v>
      </c>
      <c r="E159" s="24" t="s">
        <v>26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74"/>
      <c r="B160" s="477"/>
      <c r="C160" s="480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4"/>
      <c r="B161" s="477"/>
      <c r="C161" s="480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74"/>
      <c r="B162" s="477"/>
      <c r="C162" s="480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5"/>
      <c r="B163" s="478"/>
      <c r="C163" s="481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3">
        <v>32</v>
      </c>
      <c r="B164" s="476" t="e">
        <v>#N/A</v>
      </c>
      <c r="C164" s="479" t="e">
        <v>#N/A</v>
      </c>
      <c r="D164" s="23" t="e">
        <v>#N/A</v>
      </c>
      <c r="E164" s="24" t="s">
        <v>26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74"/>
      <c r="B165" s="477"/>
      <c r="C165" s="480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4"/>
      <c r="B166" s="477"/>
      <c r="C166" s="480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74"/>
      <c r="B167" s="477"/>
      <c r="C167" s="480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5"/>
      <c r="B168" s="478"/>
      <c r="C168" s="481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3">
        <v>33</v>
      </c>
      <c r="B169" s="476" t="e">
        <v>#N/A</v>
      </c>
      <c r="C169" s="479" t="e">
        <v>#N/A</v>
      </c>
      <c r="D169" s="23" t="e">
        <v>#N/A</v>
      </c>
      <c r="E169" s="24" t="s">
        <v>26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74"/>
      <c r="B170" s="477"/>
      <c r="C170" s="480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4"/>
      <c r="B171" s="477"/>
      <c r="C171" s="480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74"/>
      <c r="B172" s="477"/>
      <c r="C172" s="480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5"/>
      <c r="B173" s="478"/>
      <c r="C173" s="481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3">
        <v>34</v>
      </c>
      <c r="B174" s="476" t="e">
        <v>#N/A</v>
      </c>
      <c r="C174" s="479" t="e">
        <v>#N/A</v>
      </c>
      <c r="D174" s="23" t="e">
        <v>#N/A</v>
      </c>
      <c r="E174" s="2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74"/>
      <c r="B175" s="477"/>
      <c r="C175" s="480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4"/>
      <c r="B176" s="477"/>
      <c r="C176" s="480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74"/>
      <c r="B177" s="477"/>
      <c r="C177" s="480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5"/>
      <c r="B178" s="478"/>
      <c r="C178" s="481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3">
        <v>35</v>
      </c>
      <c r="B179" s="476" t="e">
        <v>#N/A</v>
      </c>
      <c r="C179" s="479" t="e">
        <v>#N/A</v>
      </c>
      <c r="D179" s="23" t="e">
        <v>#N/A</v>
      </c>
      <c r="E179" s="2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74"/>
      <c r="B180" s="477"/>
      <c r="C180" s="480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4"/>
      <c r="B181" s="477"/>
      <c r="C181" s="480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74"/>
      <c r="B182" s="477"/>
      <c r="C182" s="480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5"/>
      <c r="B183" s="478"/>
      <c r="C183" s="481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3">
        <v>36</v>
      </c>
      <c r="B184" s="476" t="e">
        <v>#N/A</v>
      </c>
      <c r="C184" s="479" t="e">
        <v>#N/A</v>
      </c>
      <c r="D184" s="23" t="e">
        <v>#N/A</v>
      </c>
      <c r="E184" s="2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74"/>
      <c r="B185" s="477"/>
      <c r="C185" s="480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4"/>
      <c r="B186" s="477"/>
      <c r="C186" s="480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74"/>
      <c r="B187" s="477"/>
      <c r="C187" s="480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5"/>
      <c r="B188" s="478"/>
      <c r="C188" s="481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3">
        <v>37</v>
      </c>
      <c r="B189" s="476" t="e">
        <v>#N/A</v>
      </c>
      <c r="C189" s="479" t="e">
        <v>#N/A</v>
      </c>
      <c r="D189" s="23" t="e">
        <v>#N/A</v>
      </c>
      <c r="E189" s="2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74"/>
      <c r="B190" s="477"/>
      <c r="C190" s="480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4"/>
      <c r="B191" s="477"/>
      <c r="C191" s="480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74"/>
      <c r="B192" s="477"/>
      <c r="C192" s="480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5"/>
      <c r="B193" s="478"/>
      <c r="C193" s="481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3">
        <v>38</v>
      </c>
      <c r="B194" s="476" t="e">
        <v>#N/A</v>
      </c>
      <c r="C194" s="479" t="e">
        <v>#N/A</v>
      </c>
      <c r="D194" s="23" t="e">
        <v>#N/A</v>
      </c>
      <c r="E194" s="2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74"/>
      <c r="B195" s="477"/>
      <c r="C195" s="480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4"/>
      <c r="B196" s="477"/>
      <c r="C196" s="480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74"/>
      <c r="B197" s="477"/>
      <c r="C197" s="480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5"/>
      <c r="B198" s="478"/>
      <c r="C198" s="481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3">
        <v>39</v>
      </c>
      <c r="B199" s="476" t="e">
        <v>#N/A</v>
      </c>
      <c r="C199" s="479" t="e">
        <v>#N/A</v>
      </c>
      <c r="D199" s="23" t="e">
        <v>#N/A</v>
      </c>
      <c r="E199" s="2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74"/>
      <c r="B200" s="477"/>
      <c r="C200" s="480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4"/>
      <c r="B201" s="477"/>
      <c r="C201" s="480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74"/>
      <c r="B202" s="477"/>
      <c r="C202" s="480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5"/>
      <c r="B203" s="478"/>
      <c r="C203" s="481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3">
        <v>40</v>
      </c>
      <c r="B204" s="476" t="e">
        <v>#N/A</v>
      </c>
      <c r="C204" s="479" t="e">
        <v>#N/A</v>
      </c>
      <c r="D204" s="23" t="e">
        <v>#N/A</v>
      </c>
      <c r="E204" s="2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74"/>
      <c r="B205" s="477"/>
      <c r="C205" s="480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4"/>
      <c r="B206" s="477"/>
      <c r="C206" s="480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74"/>
      <c r="B207" s="477"/>
      <c r="C207" s="480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5"/>
      <c r="B208" s="478"/>
      <c r="C208" s="481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3">
        <v>41</v>
      </c>
      <c r="B209" s="476" t="e">
        <v>#N/A</v>
      </c>
      <c r="C209" s="479" t="e">
        <v>#N/A</v>
      </c>
      <c r="D209" s="23" t="e">
        <v>#N/A</v>
      </c>
      <c r="E209" s="2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74"/>
      <c r="B210" s="477"/>
      <c r="C210" s="480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4"/>
      <c r="B211" s="477"/>
      <c r="C211" s="480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74"/>
      <c r="B212" s="477"/>
      <c r="C212" s="480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5"/>
      <c r="B213" s="478"/>
      <c r="C213" s="481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3">
        <v>42</v>
      </c>
      <c r="B214" s="476" t="e">
        <v>#N/A</v>
      </c>
      <c r="C214" s="479" t="e">
        <v>#N/A</v>
      </c>
      <c r="D214" s="23" t="e">
        <v>#N/A</v>
      </c>
      <c r="E214" s="2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74"/>
      <c r="B215" s="477"/>
      <c r="C215" s="480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4"/>
      <c r="B216" s="477"/>
      <c r="C216" s="480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74"/>
      <c r="B217" s="477"/>
      <c r="C217" s="480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5"/>
      <c r="B218" s="478"/>
      <c r="C218" s="481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3">
        <v>43</v>
      </c>
      <c r="B219" s="476" t="e">
        <v>#N/A</v>
      </c>
      <c r="C219" s="479" t="e">
        <v>#N/A</v>
      </c>
      <c r="D219" s="23" t="e">
        <v>#N/A</v>
      </c>
      <c r="E219" s="2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74"/>
      <c r="B220" s="477"/>
      <c r="C220" s="480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4"/>
      <c r="B221" s="477"/>
      <c r="C221" s="480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74"/>
      <c r="B222" s="477"/>
      <c r="C222" s="480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5"/>
      <c r="B223" s="478"/>
      <c r="C223" s="481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3">
        <v>44</v>
      </c>
      <c r="B224" s="476" t="e">
        <v>#N/A</v>
      </c>
      <c r="C224" s="479" t="e">
        <v>#N/A</v>
      </c>
      <c r="D224" s="23" t="e">
        <v>#N/A</v>
      </c>
      <c r="E224" s="2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74"/>
      <c r="B225" s="477"/>
      <c r="C225" s="480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4"/>
      <c r="B226" s="477"/>
      <c r="C226" s="480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74"/>
      <c r="B227" s="477"/>
      <c r="C227" s="480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5"/>
      <c r="B228" s="478"/>
      <c r="C228" s="481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3">
        <v>45</v>
      </c>
      <c r="B229" s="476" t="e">
        <v>#N/A</v>
      </c>
      <c r="C229" s="479" t="e">
        <v>#N/A</v>
      </c>
      <c r="D229" s="23" t="e">
        <v>#N/A</v>
      </c>
      <c r="E229" s="2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74"/>
      <c r="B230" s="477"/>
      <c r="C230" s="480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4"/>
      <c r="B231" s="477"/>
      <c r="C231" s="480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74"/>
      <c r="B232" s="477"/>
      <c r="C232" s="480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5"/>
      <c r="B233" s="478"/>
      <c r="C233" s="481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3">
        <v>46</v>
      </c>
      <c r="B234" s="476" t="e">
        <v>#N/A</v>
      </c>
      <c r="C234" s="479" t="e">
        <v>#N/A</v>
      </c>
      <c r="D234" s="23" t="e">
        <v>#N/A</v>
      </c>
      <c r="E234" s="2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74"/>
      <c r="B235" s="477"/>
      <c r="C235" s="480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4"/>
      <c r="B236" s="477"/>
      <c r="C236" s="480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74"/>
      <c r="B237" s="477"/>
      <c r="C237" s="480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5"/>
      <c r="B238" s="478"/>
      <c r="C238" s="481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3">
        <v>47</v>
      </c>
      <c r="B239" s="476" t="e">
        <v>#N/A</v>
      </c>
      <c r="C239" s="479" t="e">
        <v>#N/A</v>
      </c>
      <c r="D239" s="23" t="e">
        <v>#N/A</v>
      </c>
      <c r="E239" s="2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74"/>
      <c r="B240" s="477"/>
      <c r="C240" s="480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4"/>
      <c r="B241" s="477"/>
      <c r="C241" s="480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74"/>
      <c r="B242" s="477"/>
      <c r="C242" s="480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5"/>
      <c r="B243" s="478"/>
      <c r="C243" s="481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3">
        <v>48</v>
      </c>
      <c r="B244" s="476" t="e">
        <v>#N/A</v>
      </c>
      <c r="C244" s="479" t="e">
        <v>#N/A</v>
      </c>
      <c r="D244" s="23" t="e">
        <v>#N/A</v>
      </c>
      <c r="E244" s="2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74"/>
      <c r="B245" s="477"/>
      <c r="C245" s="480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4"/>
      <c r="B246" s="477"/>
      <c r="C246" s="480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74"/>
      <c r="B247" s="477"/>
      <c r="C247" s="480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5"/>
      <c r="B248" s="478"/>
      <c r="C248" s="481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3">
        <v>49</v>
      </c>
      <c r="B249" s="476" t="e">
        <v>#N/A</v>
      </c>
      <c r="C249" s="479" t="e">
        <v>#N/A</v>
      </c>
      <c r="D249" s="23" t="e">
        <v>#N/A</v>
      </c>
      <c r="E249" s="2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74"/>
      <c r="B250" s="477"/>
      <c r="C250" s="480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4"/>
      <c r="B251" s="477"/>
      <c r="C251" s="480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74"/>
      <c r="B252" s="477"/>
      <c r="C252" s="480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5"/>
      <c r="B253" s="478"/>
      <c r="C253" s="481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3">
        <v>50</v>
      </c>
      <c r="B254" s="476" t="e">
        <v>#N/A</v>
      </c>
      <c r="C254" s="479" t="e">
        <v>#N/A</v>
      </c>
      <c r="D254" s="23" t="e">
        <v>#N/A</v>
      </c>
      <c r="E254" s="2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74"/>
      <c r="B255" s="477"/>
      <c r="C255" s="480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4"/>
      <c r="B256" s="477"/>
      <c r="C256" s="480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74"/>
      <c r="B257" s="477"/>
      <c r="C257" s="480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5"/>
      <c r="B258" s="478"/>
      <c r="C258" s="481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3">
        <v>51</v>
      </c>
      <c r="B259" s="476" t="e">
        <v>#N/A</v>
      </c>
      <c r="C259" s="479" t="e">
        <v>#N/A</v>
      </c>
      <c r="D259" s="23" t="e">
        <v>#N/A</v>
      </c>
      <c r="E259" s="2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74"/>
      <c r="B260" s="477"/>
      <c r="C260" s="480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4"/>
      <c r="B261" s="477"/>
      <c r="C261" s="480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74"/>
      <c r="B262" s="477"/>
      <c r="C262" s="480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5"/>
      <c r="B263" s="478"/>
      <c r="C263" s="481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3">
        <v>52</v>
      </c>
      <c r="B264" s="476" t="e">
        <v>#N/A</v>
      </c>
      <c r="C264" s="479" t="e">
        <v>#N/A</v>
      </c>
      <c r="D264" s="23" t="e">
        <v>#N/A</v>
      </c>
      <c r="E264" s="2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74"/>
      <c r="B265" s="477"/>
      <c r="C265" s="480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4"/>
      <c r="B266" s="477"/>
      <c r="C266" s="480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74"/>
      <c r="B267" s="477"/>
      <c r="C267" s="480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5"/>
      <c r="B268" s="478"/>
      <c r="C268" s="481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3">
        <v>53</v>
      </c>
      <c r="B269" s="476" t="e">
        <v>#N/A</v>
      </c>
      <c r="C269" s="479" t="e">
        <v>#N/A</v>
      </c>
      <c r="D269" s="23" t="e">
        <v>#N/A</v>
      </c>
      <c r="E269" s="2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74"/>
      <c r="B270" s="477"/>
      <c r="C270" s="480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4"/>
      <c r="B271" s="477"/>
      <c r="C271" s="480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74"/>
      <c r="B272" s="477"/>
      <c r="C272" s="480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5"/>
      <c r="B273" s="478"/>
      <c r="C273" s="481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3">
        <v>54</v>
      </c>
      <c r="B274" s="476" t="e">
        <v>#N/A</v>
      </c>
      <c r="C274" s="479" t="e">
        <v>#N/A</v>
      </c>
      <c r="D274" s="23" t="e">
        <v>#N/A</v>
      </c>
      <c r="E274" s="2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74"/>
      <c r="B275" s="477"/>
      <c r="C275" s="480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4"/>
      <c r="B276" s="477"/>
      <c r="C276" s="480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74"/>
      <c r="B277" s="477"/>
      <c r="C277" s="480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5"/>
      <c r="B278" s="478"/>
      <c r="C278" s="481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3">
        <v>55</v>
      </c>
      <c r="B279" s="476" t="e">
        <v>#N/A</v>
      </c>
      <c r="C279" s="479" t="e">
        <v>#N/A</v>
      </c>
      <c r="D279" s="23" t="e">
        <v>#N/A</v>
      </c>
      <c r="E279" s="2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74"/>
      <c r="B280" s="477"/>
      <c r="C280" s="480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4"/>
      <c r="B281" s="477"/>
      <c r="C281" s="480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74"/>
      <c r="B282" s="477"/>
      <c r="C282" s="480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5"/>
      <c r="B283" s="478"/>
      <c r="C283" s="481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3">
        <v>56</v>
      </c>
      <c r="B284" s="476" t="e">
        <v>#N/A</v>
      </c>
      <c r="C284" s="479" t="e">
        <v>#N/A</v>
      </c>
      <c r="D284" s="23" t="e">
        <v>#N/A</v>
      </c>
      <c r="E284" s="2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74"/>
      <c r="B285" s="477"/>
      <c r="C285" s="480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4"/>
      <c r="B286" s="477"/>
      <c r="C286" s="480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74"/>
      <c r="B287" s="477"/>
      <c r="C287" s="480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5"/>
      <c r="B288" s="478"/>
      <c r="C288" s="481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3">
        <v>57</v>
      </c>
      <c r="B289" s="476" t="e">
        <v>#N/A</v>
      </c>
      <c r="C289" s="479" t="e">
        <v>#N/A</v>
      </c>
      <c r="D289" s="23" t="e">
        <v>#N/A</v>
      </c>
      <c r="E289" s="2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74"/>
      <c r="B290" s="477"/>
      <c r="C290" s="480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4"/>
      <c r="B291" s="477"/>
      <c r="C291" s="480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74"/>
      <c r="B292" s="477"/>
      <c r="C292" s="480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5"/>
      <c r="B293" s="478"/>
      <c r="C293" s="481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3">
        <v>58</v>
      </c>
      <c r="B294" s="476" t="e">
        <v>#N/A</v>
      </c>
      <c r="C294" s="479" t="e">
        <v>#N/A</v>
      </c>
      <c r="D294" s="23" t="e">
        <v>#N/A</v>
      </c>
      <c r="E294" s="2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74"/>
      <c r="B295" s="477"/>
      <c r="C295" s="480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4"/>
      <c r="B296" s="477"/>
      <c r="C296" s="480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74"/>
      <c r="B297" s="477"/>
      <c r="C297" s="480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5"/>
      <c r="B298" s="478"/>
      <c r="C298" s="481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3">
        <v>59</v>
      </c>
      <c r="B299" s="476" t="e">
        <v>#N/A</v>
      </c>
      <c r="C299" s="479" t="e">
        <v>#N/A</v>
      </c>
      <c r="D299" s="23" t="e">
        <v>#N/A</v>
      </c>
      <c r="E299" s="2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74"/>
      <c r="B300" s="477"/>
      <c r="C300" s="480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4"/>
      <c r="B301" s="477"/>
      <c r="C301" s="480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74"/>
      <c r="B302" s="477"/>
      <c r="C302" s="480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5"/>
      <c r="B303" s="478"/>
      <c r="C303" s="481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3">
        <v>60</v>
      </c>
      <c r="B304" s="476" t="e">
        <v>#N/A</v>
      </c>
      <c r="C304" s="479" t="e">
        <v>#N/A</v>
      </c>
      <c r="D304" s="23" t="e">
        <v>#N/A</v>
      </c>
      <c r="E304" s="2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74"/>
      <c r="B305" s="477"/>
      <c r="C305" s="480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4"/>
      <c r="B306" s="477"/>
      <c r="C306" s="480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74"/>
      <c r="B307" s="477"/>
      <c r="C307" s="480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5"/>
      <c r="B308" s="478"/>
      <c r="C308" s="481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3">
        <v>61</v>
      </c>
      <c r="B309" s="476" t="e">
        <v>#N/A</v>
      </c>
      <c r="C309" s="479" t="e">
        <v>#N/A</v>
      </c>
      <c r="D309" s="23" t="e">
        <v>#N/A</v>
      </c>
      <c r="E309" s="2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74"/>
      <c r="B310" s="477"/>
      <c r="C310" s="480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4"/>
      <c r="B311" s="477"/>
      <c r="C311" s="480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74"/>
      <c r="B312" s="477"/>
      <c r="C312" s="480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5"/>
      <c r="B313" s="478"/>
      <c r="C313" s="481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3">
        <v>62</v>
      </c>
      <c r="B314" s="476" t="e">
        <v>#N/A</v>
      </c>
      <c r="C314" s="479" t="e">
        <v>#N/A</v>
      </c>
      <c r="D314" s="23" t="e">
        <v>#N/A</v>
      </c>
      <c r="E314" s="2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74"/>
      <c r="B315" s="477"/>
      <c r="C315" s="480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4"/>
      <c r="B316" s="477"/>
      <c r="C316" s="480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74"/>
      <c r="B317" s="477"/>
      <c r="C317" s="480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5"/>
      <c r="B318" s="478"/>
      <c r="C318" s="481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3">
        <v>63</v>
      </c>
      <c r="B319" s="476" t="e">
        <v>#N/A</v>
      </c>
      <c r="C319" s="479" t="e">
        <v>#N/A</v>
      </c>
      <c r="D319" s="23" t="e">
        <v>#N/A</v>
      </c>
      <c r="E319" s="2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74"/>
      <c r="B320" s="477"/>
      <c r="C320" s="480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4"/>
      <c r="B321" s="477"/>
      <c r="C321" s="480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74"/>
      <c r="B322" s="477"/>
      <c r="C322" s="480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5"/>
      <c r="B323" s="478"/>
      <c r="C323" s="481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3">
        <v>64</v>
      </c>
      <c r="B324" s="476" t="e">
        <v>#N/A</v>
      </c>
      <c r="C324" s="479" t="e">
        <v>#N/A</v>
      </c>
      <c r="D324" s="23" t="e">
        <v>#N/A</v>
      </c>
      <c r="E324" s="2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74"/>
      <c r="B325" s="477"/>
      <c r="C325" s="480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4"/>
      <c r="B326" s="477"/>
      <c r="C326" s="480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74"/>
      <c r="B327" s="477"/>
      <c r="C327" s="480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5"/>
      <c r="B328" s="478"/>
      <c r="C328" s="481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3">
        <v>65</v>
      </c>
      <c r="B329" s="476" t="e">
        <v>#N/A</v>
      </c>
      <c r="C329" s="479" t="e">
        <v>#N/A</v>
      </c>
      <c r="D329" s="23" t="e">
        <v>#N/A</v>
      </c>
      <c r="E329" s="2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74"/>
      <c r="B330" s="477"/>
      <c r="C330" s="480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4"/>
      <c r="B331" s="477"/>
      <c r="C331" s="480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74"/>
      <c r="B332" s="477"/>
      <c r="C332" s="480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5"/>
      <c r="B333" s="478"/>
      <c r="C333" s="481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3">
        <v>66</v>
      </c>
      <c r="B334" s="476" t="e">
        <v>#N/A</v>
      </c>
      <c r="C334" s="479" t="e">
        <v>#N/A</v>
      </c>
      <c r="D334" s="23" t="e">
        <v>#N/A</v>
      </c>
      <c r="E334" s="2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74"/>
      <c r="B335" s="477"/>
      <c r="C335" s="480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4"/>
      <c r="B336" s="477"/>
      <c r="C336" s="480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74"/>
      <c r="B337" s="477"/>
      <c r="C337" s="480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5"/>
      <c r="B338" s="478"/>
      <c r="C338" s="481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3">
        <v>67</v>
      </c>
      <c r="B339" s="476" t="e">
        <v>#N/A</v>
      </c>
      <c r="C339" s="479" t="e">
        <v>#N/A</v>
      </c>
      <c r="D339" s="23" t="e">
        <v>#N/A</v>
      </c>
      <c r="E339" s="2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74"/>
      <c r="B340" s="477"/>
      <c r="C340" s="480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4"/>
      <c r="B341" s="477"/>
      <c r="C341" s="480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74"/>
      <c r="B342" s="477"/>
      <c r="C342" s="480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5"/>
      <c r="B343" s="478"/>
      <c r="C343" s="481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3">
        <v>68</v>
      </c>
      <c r="B344" s="476" t="e">
        <v>#N/A</v>
      </c>
      <c r="C344" s="479" t="e">
        <v>#N/A</v>
      </c>
      <c r="D344" s="23" t="e">
        <v>#N/A</v>
      </c>
      <c r="E344" s="2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74"/>
      <c r="B345" s="477"/>
      <c r="C345" s="480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4"/>
      <c r="B346" s="477"/>
      <c r="C346" s="480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74"/>
      <c r="B347" s="477"/>
      <c r="C347" s="480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5"/>
      <c r="B348" s="478"/>
      <c r="C348" s="481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3">
        <v>69</v>
      </c>
      <c r="B349" s="476" t="e">
        <v>#N/A</v>
      </c>
      <c r="C349" s="479" t="e">
        <v>#N/A</v>
      </c>
      <c r="D349" s="23" t="e">
        <v>#N/A</v>
      </c>
      <c r="E349" s="2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74"/>
      <c r="B350" s="477"/>
      <c r="C350" s="480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4"/>
      <c r="B351" s="477"/>
      <c r="C351" s="480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74"/>
      <c r="B352" s="477"/>
      <c r="C352" s="480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5"/>
      <c r="B353" s="478"/>
      <c r="C353" s="481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3">
        <v>70</v>
      </c>
      <c r="B354" s="476" t="e">
        <v>#N/A</v>
      </c>
      <c r="C354" s="479" t="e">
        <v>#N/A</v>
      </c>
      <c r="D354" s="23" t="e">
        <v>#N/A</v>
      </c>
      <c r="E354" s="2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74"/>
      <c r="B355" s="477"/>
      <c r="C355" s="480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4"/>
      <c r="B356" s="477"/>
      <c r="C356" s="480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74"/>
      <c r="B357" s="477"/>
      <c r="C357" s="480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5"/>
      <c r="B358" s="478"/>
      <c r="C358" s="481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3">
        <v>71</v>
      </c>
      <c r="B359" s="476" t="e">
        <v>#N/A</v>
      </c>
      <c r="C359" s="479" t="e">
        <v>#N/A</v>
      </c>
      <c r="D359" s="23" t="e">
        <v>#N/A</v>
      </c>
      <c r="E359" s="2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74"/>
      <c r="B360" s="477"/>
      <c r="C360" s="480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4"/>
      <c r="B361" s="477"/>
      <c r="C361" s="480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74"/>
      <c r="B362" s="477"/>
      <c r="C362" s="480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5"/>
      <c r="B363" s="478"/>
      <c r="C363" s="481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3">
        <v>72</v>
      </c>
      <c r="B364" s="476" t="e">
        <v>#N/A</v>
      </c>
      <c r="C364" s="479" t="e">
        <v>#N/A</v>
      </c>
      <c r="D364" s="23" t="e">
        <v>#N/A</v>
      </c>
      <c r="E364" s="2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74"/>
      <c r="B365" s="477"/>
      <c r="C365" s="480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4"/>
      <c r="B366" s="477"/>
      <c r="C366" s="480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74"/>
      <c r="B367" s="477"/>
      <c r="C367" s="480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5"/>
      <c r="B368" s="478"/>
      <c r="C368" s="481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3">
        <v>73</v>
      </c>
      <c r="B369" s="476" t="e">
        <v>#N/A</v>
      </c>
      <c r="C369" s="479" t="e">
        <v>#N/A</v>
      </c>
      <c r="D369" s="23" t="e">
        <v>#N/A</v>
      </c>
      <c r="E369" s="2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74"/>
      <c r="B370" s="477"/>
      <c r="C370" s="480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4"/>
      <c r="B371" s="477"/>
      <c r="C371" s="480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74"/>
      <c r="B372" s="477"/>
      <c r="C372" s="480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5"/>
      <c r="B373" s="478"/>
      <c r="C373" s="481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3">
        <v>74</v>
      </c>
      <c r="B374" s="476" t="e">
        <v>#N/A</v>
      </c>
      <c r="C374" s="479" t="e">
        <v>#N/A</v>
      </c>
      <c r="D374" s="23" t="e">
        <v>#N/A</v>
      </c>
      <c r="E374" s="2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74"/>
      <c r="B375" s="477"/>
      <c r="C375" s="480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4"/>
      <c r="B376" s="477"/>
      <c r="C376" s="480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74"/>
      <c r="B377" s="477"/>
      <c r="C377" s="480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5"/>
      <c r="B378" s="478"/>
      <c r="C378" s="481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3">
        <v>75</v>
      </c>
      <c r="B379" s="476" t="e">
        <v>#N/A</v>
      </c>
      <c r="C379" s="479" t="e">
        <v>#N/A</v>
      </c>
      <c r="D379" s="23" t="e">
        <v>#N/A</v>
      </c>
      <c r="E379" s="2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74"/>
      <c r="B380" s="477"/>
      <c r="C380" s="480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4"/>
      <c r="B381" s="477"/>
      <c r="C381" s="480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74"/>
      <c r="B382" s="477"/>
      <c r="C382" s="480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5"/>
      <c r="B383" s="478"/>
      <c r="C383" s="481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3">
        <v>76</v>
      </c>
      <c r="B384" s="476" t="e">
        <v>#N/A</v>
      </c>
      <c r="C384" s="479" t="e">
        <v>#N/A</v>
      </c>
      <c r="D384" s="23" t="e">
        <v>#N/A</v>
      </c>
      <c r="E384" s="2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74"/>
      <c r="B385" s="477"/>
      <c r="C385" s="480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4"/>
      <c r="B386" s="477"/>
      <c r="C386" s="480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74"/>
      <c r="B387" s="477"/>
      <c r="C387" s="480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5"/>
      <c r="B388" s="478"/>
      <c r="C388" s="481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3">
        <v>77</v>
      </c>
      <c r="B389" s="476" t="e">
        <v>#N/A</v>
      </c>
      <c r="C389" s="479" t="e">
        <v>#N/A</v>
      </c>
      <c r="D389" s="23" t="e">
        <v>#N/A</v>
      </c>
      <c r="E389" s="2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74"/>
      <c r="B390" s="477"/>
      <c r="C390" s="480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4"/>
      <c r="B391" s="477"/>
      <c r="C391" s="480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74"/>
      <c r="B392" s="477"/>
      <c r="C392" s="480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5"/>
      <c r="B393" s="478"/>
      <c r="C393" s="481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3">
        <v>78</v>
      </c>
      <c r="B394" s="476" t="e">
        <v>#N/A</v>
      </c>
      <c r="C394" s="479" t="e">
        <v>#N/A</v>
      </c>
      <c r="D394" s="23" t="e">
        <v>#N/A</v>
      </c>
      <c r="E394" s="2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74"/>
      <c r="B395" s="477"/>
      <c r="C395" s="480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4"/>
      <c r="B396" s="477"/>
      <c r="C396" s="480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74"/>
      <c r="B397" s="477"/>
      <c r="C397" s="480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5"/>
      <c r="B398" s="478"/>
      <c r="C398" s="481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3">
        <v>79</v>
      </c>
      <c r="B399" s="476" t="e">
        <v>#N/A</v>
      </c>
      <c r="C399" s="479" t="e">
        <v>#N/A</v>
      </c>
      <c r="D399" s="23" t="e">
        <v>#N/A</v>
      </c>
      <c r="E399" s="2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74"/>
      <c r="B400" s="477"/>
      <c r="C400" s="480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4"/>
      <c r="B401" s="477"/>
      <c r="C401" s="480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74"/>
      <c r="B402" s="477"/>
      <c r="C402" s="480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5"/>
      <c r="B403" s="478"/>
      <c r="C403" s="481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3">
        <v>80</v>
      </c>
      <c r="B404" s="476" t="e">
        <v>#N/A</v>
      </c>
      <c r="C404" s="479" t="e">
        <v>#N/A</v>
      </c>
      <c r="D404" s="23" t="e">
        <v>#N/A</v>
      </c>
      <c r="E404" s="2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74"/>
      <c r="B405" s="477"/>
      <c r="C405" s="480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4"/>
      <c r="B406" s="477"/>
      <c r="C406" s="480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74"/>
      <c r="B407" s="477"/>
      <c r="C407" s="480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5"/>
      <c r="B408" s="478"/>
      <c r="C408" s="481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3" t="s">
        <v>34</v>
      </c>
      <c r="B409" s="476" t="e">
        <v>#N/A</v>
      </c>
      <c r="C409" s="479" t="e">
        <v>#N/A</v>
      </c>
      <c r="D409" s="23" t="e">
        <v>#N/A</v>
      </c>
      <c r="E409" s="2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74"/>
      <c r="B410" s="477"/>
      <c r="C410" s="480"/>
      <c r="D410" s="25" t="e">
        <v>#N/A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4"/>
      <c r="B411" s="477"/>
      <c r="C411" s="480"/>
      <c r="D411" s="25" t="e">
        <v>#N/A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74"/>
      <c r="B412" s="477"/>
      <c r="C412" s="480"/>
      <c r="D412" s="25" t="e">
        <v>#N/A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5"/>
      <c r="B413" s="478"/>
      <c r="C413" s="481"/>
      <c r="D413" s="27" t="e">
        <v>#N/A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3" t="s">
        <v>35</v>
      </c>
      <c r="B414" s="476" t="e">
        <v>#N/A</v>
      </c>
      <c r="C414" s="479" t="e">
        <v>#N/A</v>
      </c>
      <c r="D414" s="23" t="e">
        <v>#N/A</v>
      </c>
      <c r="E414" s="2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74"/>
      <c r="B415" s="477"/>
      <c r="C415" s="480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4"/>
      <c r="B416" s="477"/>
      <c r="C416" s="480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74"/>
      <c r="B417" s="477"/>
      <c r="C417" s="480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5"/>
      <c r="B418" s="478"/>
      <c r="C418" s="481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3" t="s">
        <v>36</v>
      </c>
      <c r="B419" s="476" t="e">
        <v>#N/A</v>
      </c>
      <c r="C419" s="479" t="e">
        <v>#N/A</v>
      </c>
      <c r="D419" s="23" t="e">
        <v>#N/A</v>
      </c>
      <c r="E419" s="2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74"/>
      <c r="B420" s="477"/>
      <c r="C420" s="480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4"/>
      <c r="B421" s="477"/>
      <c r="C421" s="480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74"/>
      <c r="B422" s="477"/>
      <c r="C422" s="480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5"/>
      <c r="B423" s="478"/>
      <c r="C423" s="481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3" t="s">
        <v>37</v>
      </c>
      <c r="B424" s="476" t="e">
        <v>#N/A</v>
      </c>
      <c r="C424" s="479" t="e">
        <v>#N/A</v>
      </c>
      <c r="D424" s="23" t="e">
        <v>#N/A</v>
      </c>
      <c r="E424" s="2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74"/>
      <c r="B425" s="477"/>
      <c r="C425" s="480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4"/>
      <c r="B426" s="477"/>
      <c r="C426" s="480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74"/>
      <c r="B427" s="477"/>
      <c r="C427" s="480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5"/>
      <c r="B428" s="478"/>
      <c r="C428" s="481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3" t="s">
        <v>38</v>
      </c>
      <c r="B429" s="476" t="e">
        <v>#N/A</v>
      </c>
      <c r="C429" s="479" t="e">
        <v>#N/A</v>
      </c>
      <c r="D429" s="23" t="e">
        <v>#N/A</v>
      </c>
      <c r="E429" s="2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74"/>
      <c r="B430" s="477"/>
      <c r="C430" s="480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4"/>
      <c r="B431" s="477"/>
      <c r="C431" s="480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74"/>
      <c r="B432" s="477"/>
      <c r="C432" s="480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5"/>
      <c r="B433" s="478"/>
      <c r="C433" s="481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3" t="s">
        <v>39</v>
      </c>
      <c r="B434" s="476" t="e">
        <v>#N/A</v>
      </c>
      <c r="C434" s="479" t="e">
        <v>#N/A</v>
      </c>
      <c r="D434" s="23" t="e">
        <v>#N/A</v>
      </c>
      <c r="E434" s="2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74"/>
      <c r="B435" s="477"/>
      <c r="C435" s="480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4"/>
      <c r="B436" s="477"/>
      <c r="C436" s="480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74"/>
      <c r="B437" s="477"/>
      <c r="C437" s="480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5"/>
      <c r="B438" s="478"/>
      <c r="C438" s="481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3" t="s">
        <v>40</v>
      </c>
      <c r="B439" s="476" t="e">
        <v>#N/A</v>
      </c>
      <c r="C439" s="479" t="e">
        <v>#N/A</v>
      </c>
      <c r="D439" s="23" t="e">
        <v>#N/A</v>
      </c>
      <c r="E439" s="2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74"/>
      <c r="B440" s="477"/>
      <c r="C440" s="480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4"/>
      <c r="B441" s="477"/>
      <c r="C441" s="480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74"/>
      <c r="B442" s="477"/>
      <c r="C442" s="480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5"/>
      <c r="B443" s="478"/>
      <c r="C443" s="481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3" t="s">
        <v>41</v>
      </c>
      <c r="B444" s="476" t="e">
        <v>#N/A</v>
      </c>
      <c r="C444" s="479" t="e">
        <v>#N/A</v>
      </c>
      <c r="D444" s="23" t="e">
        <v>#N/A</v>
      </c>
      <c r="E444" s="2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74"/>
      <c r="B445" s="477"/>
      <c r="C445" s="480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4"/>
      <c r="B446" s="477"/>
      <c r="C446" s="480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74"/>
      <c r="B447" s="477"/>
      <c r="C447" s="480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5"/>
      <c r="B448" s="477"/>
      <c r="C448" s="480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5" customWidth="1"/>
    <col min="22" max="23" width="3.7109375" style="355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 t="s">
        <v>491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88" t="s">
        <v>19</v>
      </c>
      <c r="AH1" s="489"/>
      <c r="AI1" s="470" t="s">
        <v>423</v>
      </c>
    </row>
    <row r="2" spans="1:35" ht="15" customHeight="1" x14ac:dyDescent="0.25">
      <c r="A2" s="4" t="s">
        <v>32</v>
      </c>
      <c r="E2" s="34" t="s">
        <v>20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3</v>
      </c>
      <c r="R2" s="54">
        <v>3</v>
      </c>
      <c r="S2" s="54">
        <v>4</v>
      </c>
      <c r="T2" s="54">
        <v>3</v>
      </c>
      <c r="U2" s="54">
        <v>3</v>
      </c>
      <c r="V2" s="54" t="s">
        <v>50</v>
      </c>
      <c r="W2" s="54" t="s">
        <v>50</v>
      </c>
      <c r="X2" s="54" t="s">
        <v>50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490">
        <v>49</v>
      </c>
      <c r="AH2" s="491"/>
      <c r="AI2" s="471"/>
    </row>
    <row r="3" spans="1:35" ht="15" customHeight="1" x14ac:dyDescent="0.25">
      <c r="A3" s="4" t="s">
        <v>32</v>
      </c>
      <c r="E3" s="13" t="s">
        <v>21</v>
      </c>
      <c r="F3" s="359">
        <v>3.1186440677966103</v>
      </c>
      <c r="G3" s="360">
        <v>2.7118644067796609</v>
      </c>
      <c r="H3" s="360">
        <v>4.0762711864406782</v>
      </c>
      <c r="I3" s="360">
        <v>3.8983050847457625</v>
      </c>
      <c r="J3" s="360">
        <v>3.6610169491525424</v>
      </c>
      <c r="K3" s="360">
        <v>3.4237288135593222</v>
      </c>
      <c r="L3" s="360">
        <v>3.4745762711864407</v>
      </c>
      <c r="M3" s="360">
        <v>3.5254237288135593</v>
      </c>
      <c r="N3" s="360">
        <v>3.6186440677966103</v>
      </c>
      <c r="O3" s="360">
        <v>3.9830508474576272</v>
      </c>
      <c r="P3" s="360">
        <v>3.2881355932203391</v>
      </c>
      <c r="Q3" s="360">
        <v>3.7542372881355934</v>
      </c>
      <c r="R3" s="360">
        <v>3.2118644067796609</v>
      </c>
      <c r="S3" s="360">
        <v>4.8898305084745761</v>
      </c>
      <c r="T3" s="360">
        <v>3.1101694915254239</v>
      </c>
      <c r="U3" s="360">
        <v>3.4745762711864407</v>
      </c>
      <c r="V3" s="360" t="s">
        <v>50</v>
      </c>
      <c r="W3" s="360" t="s">
        <v>50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492">
        <v>57.220338983050851</v>
      </c>
      <c r="AH3" s="493"/>
      <c r="AI3" s="471"/>
    </row>
    <row r="4" spans="1:35" ht="15" customHeight="1" x14ac:dyDescent="0.25">
      <c r="A4" s="4" t="s">
        <v>32</v>
      </c>
      <c r="B4" s="482" t="s">
        <v>464</v>
      </c>
      <c r="C4" s="483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492">
        <v>0</v>
      </c>
      <c r="AH4" s="493"/>
      <c r="AI4" s="471"/>
    </row>
    <row r="5" spans="1:35" ht="15" customHeight="1" x14ac:dyDescent="0.25">
      <c r="A5" s="4" t="s">
        <v>32</v>
      </c>
      <c r="B5" s="482"/>
      <c r="C5" s="483"/>
      <c r="E5" s="13" t="s">
        <v>42</v>
      </c>
      <c r="F5" s="361">
        <v>21</v>
      </c>
      <c r="G5" s="56">
        <v>49</v>
      </c>
      <c r="H5" s="56">
        <v>0</v>
      </c>
      <c r="I5" s="56">
        <v>0</v>
      </c>
      <c r="J5" s="56">
        <v>2</v>
      </c>
      <c r="K5" s="56">
        <v>7</v>
      </c>
      <c r="L5" s="56">
        <v>14</v>
      </c>
      <c r="M5" s="56">
        <v>3</v>
      </c>
      <c r="N5" s="56">
        <v>12</v>
      </c>
      <c r="O5" s="56">
        <v>0</v>
      </c>
      <c r="P5" s="56">
        <v>17</v>
      </c>
      <c r="Q5" s="56">
        <v>0</v>
      </c>
      <c r="R5" s="56">
        <v>14</v>
      </c>
      <c r="S5" s="56">
        <v>2</v>
      </c>
      <c r="T5" s="56">
        <v>26</v>
      </c>
      <c r="U5" s="56">
        <v>5</v>
      </c>
      <c r="V5" s="56" t="s">
        <v>50</v>
      </c>
      <c r="W5" s="362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492">
        <v>172</v>
      </c>
      <c r="AH5" s="493"/>
      <c r="AI5" s="471"/>
    </row>
    <row r="6" spans="1:35" ht="15" customHeight="1" x14ac:dyDescent="0.25">
      <c r="A6" s="4" t="s">
        <v>32</v>
      </c>
      <c r="B6" s="484" t="s">
        <v>463</v>
      </c>
      <c r="C6" s="485"/>
      <c r="E6" s="13" t="s">
        <v>24</v>
      </c>
      <c r="F6" s="361">
        <v>24</v>
      </c>
      <c r="G6" s="56">
        <v>13</v>
      </c>
      <c r="H6" s="56">
        <v>56</v>
      </c>
      <c r="I6" s="56">
        <v>46</v>
      </c>
      <c r="J6" s="56">
        <v>37</v>
      </c>
      <c r="K6" s="56">
        <v>35</v>
      </c>
      <c r="L6" s="56">
        <v>41</v>
      </c>
      <c r="M6" s="56">
        <v>40</v>
      </c>
      <c r="N6" s="56">
        <v>43</v>
      </c>
      <c r="O6" s="56">
        <v>30</v>
      </c>
      <c r="P6" s="56">
        <v>36</v>
      </c>
      <c r="Q6" s="56">
        <v>55</v>
      </c>
      <c r="R6" s="56">
        <v>26</v>
      </c>
      <c r="S6" s="56">
        <v>39</v>
      </c>
      <c r="T6" s="56">
        <v>17</v>
      </c>
      <c r="U6" s="56">
        <v>34</v>
      </c>
      <c r="V6" s="56" t="s">
        <v>50</v>
      </c>
      <c r="W6" s="362" t="s">
        <v>50</v>
      </c>
      <c r="X6" s="56" t="s">
        <v>50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492">
        <v>572</v>
      </c>
      <c r="AH6" s="493"/>
      <c r="AI6" s="471"/>
    </row>
    <row r="7" spans="1:35" ht="15" customHeight="1" thickBot="1" x14ac:dyDescent="0.3">
      <c r="A7" s="4" t="s">
        <v>32</v>
      </c>
      <c r="B7" s="486"/>
      <c r="C7" s="487"/>
      <c r="E7" s="30" t="s">
        <v>43</v>
      </c>
      <c r="F7" s="363">
        <v>5</v>
      </c>
      <c r="G7" s="58">
        <v>1</v>
      </c>
      <c r="H7" s="58">
        <v>32</v>
      </c>
      <c r="I7" s="58">
        <v>25</v>
      </c>
      <c r="J7" s="58">
        <v>20</v>
      </c>
      <c r="K7" s="58">
        <v>9</v>
      </c>
      <c r="L7" s="58">
        <v>14</v>
      </c>
      <c r="M7" s="58">
        <v>10</v>
      </c>
      <c r="N7" s="58">
        <v>17</v>
      </c>
      <c r="O7" s="58">
        <v>33</v>
      </c>
      <c r="P7" s="58">
        <v>7</v>
      </c>
      <c r="Q7" s="58">
        <v>15</v>
      </c>
      <c r="R7" s="58">
        <v>6</v>
      </c>
      <c r="S7" s="58">
        <v>28</v>
      </c>
      <c r="T7" s="58">
        <v>9</v>
      </c>
      <c r="U7" s="58">
        <v>11</v>
      </c>
      <c r="V7" s="58" t="s">
        <v>50</v>
      </c>
      <c r="W7" s="364" t="s">
        <v>50</v>
      </c>
      <c r="X7" s="58" t="s">
        <v>50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494">
        <v>242</v>
      </c>
      <c r="AH7" s="495"/>
      <c r="AI7" s="472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3">
        <v>1</v>
      </c>
      <c r="B9" s="496">
        <v>1</v>
      </c>
      <c r="C9" s="499" t="s">
        <v>9</v>
      </c>
      <c r="D9" s="43" t="s">
        <v>9</v>
      </c>
      <c r="E9" s="44" t="s">
        <v>26</v>
      </c>
      <c r="F9" s="378">
        <v>2</v>
      </c>
      <c r="G9" s="240">
        <v>2</v>
      </c>
      <c r="H9" s="222">
        <v>3</v>
      </c>
      <c r="I9" s="222">
        <v>3</v>
      </c>
      <c r="J9" s="222">
        <v>3</v>
      </c>
      <c r="K9" s="222">
        <v>3</v>
      </c>
      <c r="L9" s="236">
        <v>4</v>
      </c>
      <c r="M9" s="222">
        <v>3</v>
      </c>
      <c r="N9" s="222">
        <v>3</v>
      </c>
      <c r="O9" s="222">
        <v>3</v>
      </c>
      <c r="P9" s="240">
        <v>2</v>
      </c>
      <c r="Q9" s="236">
        <v>4</v>
      </c>
      <c r="R9" s="222">
        <v>3</v>
      </c>
      <c r="S9" s="240">
        <v>3</v>
      </c>
      <c r="T9" s="236">
        <v>4</v>
      </c>
      <c r="U9" s="222">
        <v>3</v>
      </c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48</v>
      </c>
      <c r="AH9" s="185">
        <v>48</v>
      </c>
      <c r="AI9" s="185">
        <v>3</v>
      </c>
    </row>
    <row r="10" spans="1:35" ht="15" customHeight="1" thickBot="1" x14ac:dyDescent="0.3">
      <c r="A10" s="474"/>
      <c r="B10" s="497"/>
      <c r="C10" s="500"/>
      <c r="D10" s="45" t="s">
        <v>9</v>
      </c>
      <c r="E10" s="46" t="s">
        <v>27</v>
      </c>
      <c r="F10" s="224">
        <v>3</v>
      </c>
      <c r="G10" s="235">
        <v>2</v>
      </c>
      <c r="H10" s="237">
        <v>4</v>
      </c>
      <c r="I10" s="237">
        <v>4</v>
      </c>
      <c r="J10" s="235">
        <v>2</v>
      </c>
      <c r="K10" s="225">
        <v>3</v>
      </c>
      <c r="L10" s="235">
        <v>2</v>
      </c>
      <c r="M10" s="235">
        <v>2</v>
      </c>
      <c r="N10" s="225">
        <v>3</v>
      </c>
      <c r="O10" s="225">
        <v>3</v>
      </c>
      <c r="P10" s="225">
        <v>3</v>
      </c>
      <c r="Q10" s="225">
        <v>3</v>
      </c>
      <c r="R10" s="225">
        <v>3</v>
      </c>
      <c r="S10" s="225">
        <v>4</v>
      </c>
      <c r="T10" s="235">
        <v>2</v>
      </c>
      <c r="U10" s="225">
        <v>3</v>
      </c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46</v>
      </c>
      <c r="AH10" s="186">
        <v>94</v>
      </c>
      <c r="AI10" s="186">
        <v>1</v>
      </c>
    </row>
    <row r="11" spans="1:35" ht="15" hidden="1" customHeight="1" x14ac:dyDescent="0.25">
      <c r="A11" s="474"/>
      <c r="B11" s="497"/>
      <c r="C11" s="500"/>
      <c r="D11" s="45" t="s">
        <v>9</v>
      </c>
      <c r="E11" s="4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94</v>
      </c>
      <c r="AI11" s="186">
        <v>1</v>
      </c>
    </row>
    <row r="12" spans="1:35" ht="15.75" hidden="1" customHeight="1" x14ac:dyDescent="0.25">
      <c r="A12" s="474"/>
      <c r="B12" s="497"/>
      <c r="C12" s="500"/>
      <c r="D12" s="45" t="s">
        <v>9</v>
      </c>
      <c r="E12" s="4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94</v>
      </c>
      <c r="AI12" s="186">
        <v>1</v>
      </c>
    </row>
    <row r="13" spans="1:35" ht="15.75" hidden="1" customHeight="1" thickBot="1" x14ac:dyDescent="0.3">
      <c r="A13" s="475"/>
      <c r="B13" s="498"/>
      <c r="C13" s="501"/>
      <c r="D13" s="47" t="s">
        <v>9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94</v>
      </c>
      <c r="AI13" s="187">
        <v>1</v>
      </c>
    </row>
    <row r="14" spans="1:35" ht="15" customHeight="1" x14ac:dyDescent="0.25">
      <c r="A14" s="473">
        <v>2</v>
      </c>
      <c r="B14" s="496">
        <v>2</v>
      </c>
      <c r="C14" s="499" t="s">
        <v>2</v>
      </c>
      <c r="D14" s="43" t="s">
        <v>2</v>
      </c>
      <c r="E14" s="44" t="s">
        <v>26</v>
      </c>
      <c r="F14" s="378">
        <v>2</v>
      </c>
      <c r="G14" s="240">
        <v>2</v>
      </c>
      <c r="H14" s="236">
        <v>4</v>
      </c>
      <c r="I14" s="222">
        <v>3</v>
      </c>
      <c r="J14" s="222">
        <v>3</v>
      </c>
      <c r="K14" s="222">
        <v>3</v>
      </c>
      <c r="L14" s="222">
        <v>3</v>
      </c>
      <c r="M14" s="222">
        <v>3</v>
      </c>
      <c r="N14" s="240">
        <v>2</v>
      </c>
      <c r="O14" s="222">
        <v>3</v>
      </c>
      <c r="P14" s="222">
        <v>3</v>
      </c>
      <c r="Q14" s="222">
        <v>3</v>
      </c>
      <c r="R14" s="222">
        <v>3</v>
      </c>
      <c r="S14" s="222">
        <v>4</v>
      </c>
      <c r="T14" s="222">
        <v>3</v>
      </c>
      <c r="U14" s="222">
        <v>3</v>
      </c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47</v>
      </c>
      <c r="AH14" s="185">
        <v>47</v>
      </c>
      <c r="AI14" s="185">
        <v>1</v>
      </c>
    </row>
    <row r="15" spans="1:35" ht="15" customHeight="1" thickBot="1" x14ac:dyDescent="0.3">
      <c r="A15" s="474"/>
      <c r="B15" s="497"/>
      <c r="C15" s="500"/>
      <c r="D15" s="45" t="s">
        <v>2</v>
      </c>
      <c r="E15" s="46" t="s">
        <v>27</v>
      </c>
      <c r="F15" s="379">
        <v>2</v>
      </c>
      <c r="G15" s="235">
        <v>2</v>
      </c>
      <c r="H15" s="237">
        <v>4</v>
      </c>
      <c r="I15" s="225">
        <v>3</v>
      </c>
      <c r="J15" s="225">
        <v>3</v>
      </c>
      <c r="K15" s="235">
        <v>2</v>
      </c>
      <c r="L15" s="237">
        <v>4</v>
      </c>
      <c r="M15" s="225">
        <v>3</v>
      </c>
      <c r="N15" s="237">
        <v>4</v>
      </c>
      <c r="O15" s="225">
        <v>3</v>
      </c>
      <c r="P15" s="225">
        <v>3</v>
      </c>
      <c r="Q15" s="237">
        <v>4</v>
      </c>
      <c r="R15" s="237">
        <v>4</v>
      </c>
      <c r="S15" s="225">
        <v>4</v>
      </c>
      <c r="T15" s="235">
        <v>2</v>
      </c>
      <c r="U15" s="225">
        <v>3</v>
      </c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50</v>
      </c>
      <c r="AH15" s="186">
        <v>97</v>
      </c>
      <c r="AI15" s="186">
        <v>2</v>
      </c>
    </row>
    <row r="16" spans="1:35" ht="15" hidden="1" customHeight="1" x14ac:dyDescent="0.25">
      <c r="A16" s="474"/>
      <c r="B16" s="497"/>
      <c r="C16" s="500"/>
      <c r="D16" s="45" t="s">
        <v>2</v>
      </c>
      <c r="E16" s="4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97</v>
      </c>
      <c r="AI16" s="186">
        <v>2</v>
      </c>
    </row>
    <row r="17" spans="1:35" ht="15.75" hidden="1" customHeight="1" x14ac:dyDescent="0.25">
      <c r="A17" s="474"/>
      <c r="B17" s="497"/>
      <c r="C17" s="500"/>
      <c r="D17" s="45" t="s">
        <v>2</v>
      </c>
      <c r="E17" s="4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97</v>
      </c>
      <c r="AI17" s="186">
        <v>2</v>
      </c>
    </row>
    <row r="18" spans="1:35" ht="15.75" hidden="1" customHeight="1" thickBot="1" x14ac:dyDescent="0.3">
      <c r="A18" s="475"/>
      <c r="B18" s="498"/>
      <c r="C18" s="501"/>
      <c r="D18" s="47" t="s">
        <v>2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97</v>
      </c>
      <c r="AI18" s="187">
        <v>2</v>
      </c>
    </row>
    <row r="19" spans="1:35" ht="15" customHeight="1" x14ac:dyDescent="0.25">
      <c r="A19" s="473">
        <v>3</v>
      </c>
      <c r="B19" s="496">
        <v>3</v>
      </c>
      <c r="C19" s="499" t="s">
        <v>376</v>
      </c>
      <c r="D19" s="43" t="s">
        <v>376</v>
      </c>
      <c r="E19" s="44" t="s">
        <v>26</v>
      </c>
      <c r="F19" s="378">
        <v>2</v>
      </c>
      <c r="G19" s="222">
        <v>3</v>
      </c>
      <c r="H19" s="222">
        <v>3</v>
      </c>
      <c r="I19" s="222">
        <v>3</v>
      </c>
      <c r="J19" s="222">
        <v>3</v>
      </c>
      <c r="K19" s="222">
        <v>3</v>
      </c>
      <c r="L19" s="222">
        <v>3</v>
      </c>
      <c r="M19" s="236">
        <v>4</v>
      </c>
      <c r="N19" s="222">
        <v>3</v>
      </c>
      <c r="O19" s="222">
        <v>3</v>
      </c>
      <c r="P19" s="240">
        <v>2</v>
      </c>
      <c r="Q19" s="222">
        <v>3</v>
      </c>
      <c r="R19" s="222">
        <v>3</v>
      </c>
      <c r="S19" s="222">
        <v>4</v>
      </c>
      <c r="T19" s="222">
        <v>3</v>
      </c>
      <c r="U19" s="240">
        <v>2</v>
      </c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47</v>
      </c>
      <c r="AH19" s="185">
        <v>47</v>
      </c>
      <c r="AI19" s="185">
        <v>1</v>
      </c>
    </row>
    <row r="20" spans="1:35" ht="15" customHeight="1" thickBot="1" x14ac:dyDescent="0.3">
      <c r="A20" s="474"/>
      <c r="B20" s="497"/>
      <c r="C20" s="500"/>
      <c r="D20" s="45" t="s">
        <v>376</v>
      </c>
      <c r="E20" s="46" t="s">
        <v>27</v>
      </c>
      <c r="F20" s="379">
        <v>2</v>
      </c>
      <c r="G20" s="235">
        <v>2</v>
      </c>
      <c r="H20" s="225">
        <v>3</v>
      </c>
      <c r="I20" s="225">
        <v>3</v>
      </c>
      <c r="J20" s="225">
        <v>3</v>
      </c>
      <c r="K20" s="225">
        <v>3</v>
      </c>
      <c r="L20" s="225">
        <v>3</v>
      </c>
      <c r="M20" s="225">
        <v>3</v>
      </c>
      <c r="N20" s="225">
        <v>3</v>
      </c>
      <c r="O20" s="239">
        <v>5</v>
      </c>
      <c r="P20" s="225">
        <v>3</v>
      </c>
      <c r="Q20" s="225">
        <v>3</v>
      </c>
      <c r="R20" s="239">
        <v>6</v>
      </c>
      <c r="S20" s="225">
        <v>4</v>
      </c>
      <c r="T20" s="235">
        <v>2</v>
      </c>
      <c r="U20" s="225">
        <v>3</v>
      </c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51</v>
      </c>
      <c r="AH20" s="186">
        <v>98</v>
      </c>
      <c r="AI20" s="186">
        <v>3</v>
      </c>
    </row>
    <row r="21" spans="1:35" ht="15" hidden="1" customHeight="1" x14ac:dyDescent="0.25">
      <c r="A21" s="474"/>
      <c r="B21" s="497"/>
      <c r="C21" s="500"/>
      <c r="D21" s="45" t="s">
        <v>376</v>
      </c>
      <c r="E21" s="4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98</v>
      </c>
      <c r="AI21" s="186">
        <v>3</v>
      </c>
    </row>
    <row r="22" spans="1:35" ht="15.75" hidden="1" customHeight="1" x14ac:dyDescent="0.25">
      <c r="A22" s="474"/>
      <c r="B22" s="497"/>
      <c r="C22" s="500"/>
      <c r="D22" s="45" t="s">
        <v>376</v>
      </c>
      <c r="E22" s="4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98</v>
      </c>
      <c r="AI22" s="186">
        <v>3</v>
      </c>
    </row>
    <row r="23" spans="1:35" ht="15.75" hidden="1" customHeight="1" thickBot="1" x14ac:dyDescent="0.3">
      <c r="A23" s="475"/>
      <c r="B23" s="498"/>
      <c r="C23" s="501"/>
      <c r="D23" s="47" t="s">
        <v>376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98</v>
      </c>
      <c r="AI23" s="187">
        <v>3</v>
      </c>
    </row>
    <row r="24" spans="1:35" ht="15" customHeight="1" x14ac:dyDescent="0.25">
      <c r="A24" s="473">
        <v>4</v>
      </c>
      <c r="B24" s="496">
        <v>4</v>
      </c>
      <c r="C24" s="499" t="s">
        <v>326</v>
      </c>
      <c r="D24" s="43" t="s">
        <v>326</v>
      </c>
      <c r="E24" s="44" t="s">
        <v>26</v>
      </c>
      <c r="F24" s="378">
        <v>2</v>
      </c>
      <c r="G24" s="240">
        <v>2</v>
      </c>
      <c r="H24" s="236">
        <v>4</v>
      </c>
      <c r="I24" s="222">
        <v>3</v>
      </c>
      <c r="J24" s="222">
        <v>3</v>
      </c>
      <c r="K24" s="240">
        <v>2</v>
      </c>
      <c r="L24" s="236">
        <v>4</v>
      </c>
      <c r="M24" s="222">
        <v>3</v>
      </c>
      <c r="N24" s="222">
        <v>3</v>
      </c>
      <c r="O24" s="222">
        <v>3</v>
      </c>
      <c r="P24" s="222">
        <v>3</v>
      </c>
      <c r="Q24" s="236">
        <v>4</v>
      </c>
      <c r="R24" s="240">
        <v>2</v>
      </c>
      <c r="S24" s="240">
        <v>3</v>
      </c>
      <c r="T24" s="222">
        <v>3</v>
      </c>
      <c r="U24" s="236">
        <v>4</v>
      </c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48</v>
      </c>
      <c r="AH24" s="185">
        <v>48</v>
      </c>
      <c r="AI24" s="185">
        <v>3</v>
      </c>
    </row>
    <row r="25" spans="1:35" ht="15" customHeight="1" thickBot="1" x14ac:dyDescent="0.3">
      <c r="A25" s="474"/>
      <c r="B25" s="497"/>
      <c r="C25" s="500"/>
      <c r="D25" s="45" t="s">
        <v>326</v>
      </c>
      <c r="E25" s="46" t="s">
        <v>27</v>
      </c>
      <c r="F25" s="224">
        <v>3</v>
      </c>
      <c r="G25" s="235">
        <v>2</v>
      </c>
      <c r="H25" s="225">
        <v>3</v>
      </c>
      <c r="I25" s="225">
        <v>3</v>
      </c>
      <c r="J25" s="237">
        <v>4</v>
      </c>
      <c r="K25" s="237">
        <v>4</v>
      </c>
      <c r="L25" s="225">
        <v>3</v>
      </c>
      <c r="M25" s="237">
        <v>4</v>
      </c>
      <c r="N25" s="225">
        <v>3</v>
      </c>
      <c r="O25" s="237">
        <v>4</v>
      </c>
      <c r="P25" s="225">
        <v>3</v>
      </c>
      <c r="Q25" s="225">
        <v>3</v>
      </c>
      <c r="R25" s="225">
        <v>3</v>
      </c>
      <c r="S25" s="225">
        <v>4</v>
      </c>
      <c r="T25" s="225">
        <v>3</v>
      </c>
      <c r="U25" s="225">
        <v>3</v>
      </c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52</v>
      </c>
      <c r="AH25" s="186">
        <v>100</v>
      </c>
      <c r="AI25" s="186">
        <v>4</v>
      </c>
    </row>
    <row r="26" spans="1:35" ht="15" hidden="1" customHeight="1" x14ac:dyDescent="0.25">
      <c r="A26" s="474"/>
      <c r="B26" s="497"/>
      <c r="C26" s="500"/>
      <c r="D26" s="45" t="s">
        <v>326</v>
      </c>
      <c r="E26" s="4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100</v>
      </c>
      <c r="AI26" s="186">
        <v>4</v>
      </c>
    </row>
    <row r="27" spans="1:35" ht="15.75" hidden="1" customHeight="1" x14ac:dyDescent="0.25">
      <c r="A27" s="474"/>
      <c r="B27" s="497"/>
      <c r="C27" s="500"/>
      <c r="D27" s="45" t="s">
        <v>326</v>
      </c>
      <c r="E27" s="4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100</v>
      </c>
      <c r="AI27" s="186">
        <v>4</v>
      </c>
    </row>
    <row r="28" spans="1:35" ht="15.75" hidden="1" customHeight="1" thickBot="1" x14ac:dyDescent="0.3">
      <c r="A28" s="475"/>
      <c r="B28" s="498"/>
      <c r="C28" s="501"/>
      <c r="D28" s="47" t="s">
        <v>326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100</v>
      </c>
      <c r="AI28" s="187">
        <v>4</v>
      </c>
    </row>
    <row r="29" spans="1:35" ht="15" customHeight="1" x14ac:dyDescent="0.25">
      <c r="A29" s="473">
        <v>5</v>
      </c>
      <c r="B29" s="496">
        <v>4</v>
      </c>
      <c r="C29" s="499" t="s">
        <v>197</v>
      </c>
      <c r="D29" s="43" t="s">
        <v>197</v>
      </c>
      <c r="E29" s="44" t="s">
        <v>26</v>
      </c>
      <c r="F29" s="223">
        <v>3</v>
      </c>
      <c r="G29" s="240">
        <v>2</v>
      </c>
      <c r="H29" s="222">
        <v>3</v>
      </c>
      <c r="I29" s="222">
        <v>3</v>
      </c>
      <c r="J29" s="236">
        <v>4</v>
      </c>
      <c r="K29" s="222">
        <v>3</v>
      </c>
      <c r="L29" s="236">
        <v>4</v>
      </c>
      <c r="M29" s="222">
        <v>3</v>
      </c>
      <c r="N29" s="240">
        <v>2</v>
      </c>
      <c r="O29" s="222">
        <v>3</v>
      </c>
      <c r="P29" s="222">
        <v>3</v>
      </c>
      <c r="Q29" s="222">
        <v>3</v>
      </c>
      <c r="R29" s="222">
        <v>3</v>
      </c>
      <c r="S29" s="236">
        <v>5</v>
      </c>
      <c r="T29" s="240">
        <v>2</v>
      </c>
      <c r="U29" s="240">
        <v>2</v>
      </c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48</v>
      </c>
      <c r="AH29" s="185">
        <v>48</v>
      </c>
      <c r="AI29" s="185">
        <v>3</v>
      </c>
    </row>
    <row r="30" spans="1:35" ht="15" customHeight="1" thickBot="1" x14ac:dyDescent="0.3">
      <c r="A30" s="474"/>
      <c r="B30" s="497"/>
      <c r="C30" s="500"/>
      <c r="D30" s="45" t="s">
        <v>197</v>
      </c>
      <c r="E30" s="46" t="s">
        <v>27</v>
      </c>
      <c r="F30" s="224">
        <v>3</v>
      </c>
      <c r="G30" s="235">
        <v>2</v>
      </c>
      <c r="H30" s="237">
        <v>4</v>
      </c>
      <c r="I30" s="225">
        <v>3</v>
      </c>
      <c r="J30" s="237">
        <v>4</v>
      </c>
      <c r="K30" s="225">
        <v>3</v>
      </c>
      <c r="L30" s="237">
        <v>4</v>
      </c>
      <c r="M30" s="225">
        <v>3</v>
      </c>
      <c r="N30" s="237">
        <v>4</v>
      </c>
      <c r="O30" s="225">
        <v>3</v>
      </c>
      <c r="P30" s="235">
        <v>2</v>
      </c>
      <c r="Q30" s="237">
        <v>4</v>
      </c>
      <c r="R30" s="235">
        <v>2</v>
      </c>
      <c r="S30" s="225">
        <v>4</v>
      </c>
      <c r="T30" s="237">
        <v>4</v>
      </c>
      <c r="U30" s="225">
        <v>3</v>
      </c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52</v>
      </c>
      <c r="AH30" s="186">
        <v>100</v>
      </c>
      <c r="AI30" s="186">
        <v>4</v>
      </c>
    </row>
    <row r="31" spans="1:35" ht="15" hidden="1" customHeight="1" x14ac:dyDescent="0.25">
      <c r="A31" s="474"/>
      <c r="B31" s="497"/>
      <c r="C31" s="500"/>
      <c r="D31" s="45" t="s">
        <v>197</v>
      </c>
      <c r="E31" s="4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100</v>
      </c>
      <c r="AI31" s="186">
        <v>4</v>
      </c>
    </row>
    <row r="32" spans="1:35" ht="15.75" hidden="1" customHeight="1" x14ac:dyDescent="0.25">
      <c r="A32" s="474"/>
      <c r="B32" s="497"/>
      <c r="C32" s="500"/>
      <c r="D32" s="45" t="s">
        <v>197</v>
      </c>
      <c r="E32" s="4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100</v>
      </c>
      <c r="AI32" s="186">
        <v>4</v>
      </c>
    </row>
    <row r="33" spans="1:35" ht="15.75" hidden="1" customHeight="1" thickBot="1" x14ac:dyDescent="0.3">
      <c r="A33" s="475"/>
      <c r="B33" s="498"/>
      <c r="C33" s="501"/>
      <c r="D33" s="47" t="s">
        <v>197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100</v>
      </c>
      <c r="AI33" s="187">
        <v>4</v>
      </c>
    </row>
    <row r="34" spans="1:35" ht="15" customHeight="1" x14ac:dyDescent="0.25">
      <c r="A34" s="473">
        <v>6</v>
      </c>
      <c r="B34" s="496">
        <v>4</v>
      </c>
      <c r="C34" s="499" t="s">
        <v>12</v>
      </c>
      <c r="D34" s="43" t="s">
        <v>12</v>
      </c>
      <c r="E34" s="44" t="s">
        <v>26</v>
      </c>
      <c r="F34" s="223">
        <v>3</v>
      </c>
      <c r="G34" s="240">
        <v>2</v>
      </c>
      <c r="H34" s="236">
        <v>4</v>
      </c>
      <c r="I34" s="236">
        <v>4</v>
      </c>
      <c r="J34" s="222">
        <v>3</v>
      </c>
      <c r="K34" s="222">
        <v>3</v>
      </c>
      <c r="L34" s="240">
        <v>2</v>
      </c>
      <c r="M34" s="222">
        <v>3</v>
      </c>
      <c r="N34" s="222">
        <v>3</v>
      </c>
      <c r="O34" s="222">
        <v>3</v>
      </c>
      <c r="P34" s="236">
        <v>4</v>
      </c>
      <c r="Q34" s="222">
        <v>3</v>
      </c>
      <c r="R34" s="222">
        <v>3</v>
      </c>
      <c r="S34" s="222">
        <v>4</v>
      </c>
      <c r="T34" s="222">
        <v>3</v>
      </c>
      <c r="U34" s="222">
        <v>3</v>
      </c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50</v>
      </c>
      <c r="AH34" s="185">
        <v>50</v>
      </c>
      <c r="AI34" s="185">
        <v>7</v>
      </c>
    </row>
    <row r="35" spans="1:35" ht="15" customHeight="1" thickBot="1" x14ac:dyDescent="0.3">
      <c r="A35" s="474"/>
      <c r="B35" s="497"/>
      <c r="C35" s="500"/>
      <c r="D35" s="45" t="s">
        <v>12</v>
      </c>
      <c r="E35" s="46" t="s">
        <v>27</v>
      </c>
      <c r="F35" s="224">
        <v>3</v>
      </c>
      <c r="G35" s="235">
        <v>2</v>
      </c>
      <c r="H35" s="237">
        <v>4</v>
      </c>
      <c r="I35" s="225">
        <v>3</v>
      </c>
      <c r="J35" s="225">
        <v>3</v>
      </c>
      <c r="K35" s="237">
        <v>4</v>
      </c>
      <c r="L35" s="225">
        <v>3</v>
      </c>
      <c r="M35" s="225">
        <v>3</v>
      </c>
      <c r="N35" s="225">
        <v>3</v>
      </c>
      <c r="O35" s="225">
        <v>3</v>
      </c>
      <c r="P35" s="225">
        <v>3</v>
      </c>
      <c r="Q35" s="225">
        <v>3</v>
      </c>
      <c r="R35" s="225">
        <v>3</v>
      </c>
      <c r="S35" s="237">
        <v>5</v>
      </c>
      <c r="T35" s="235">
        <v>2</v>
      </c>
      <c r="U35" s="225">
        <v>3</v>
      </c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50</v>
      </c>
      <c r="AH35" s="186">
        <v>100</v>
      </c>
      <c r="AI35" s="186">
        <v>4</v>
      </c>
    </row>
    <row r="36" spans="1:35" ht="15" hidden="1" customHeight="1" x14ac:dyDescent="0.25">
      <c r="A36" s="474"/>
      <c r="B36" s="497"/>
      <c r="C36" s="500"/>
      <c r="D36" s="45" t="s">
        <v>12</v>
      </c>
      <c r="E36" s="4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100</v>
      </c>
      <c r="AI36" s="186">
        <v>4</v>
      </c>
    </row>
    <row r="37" spans="1:35" ht="15.75" hidden="1" customHeight="1" x14ac:dyDescent="0.25">
      <c r="A37" s="474"/>
      <c r="B37" s="497"/>
      <c r="C37" s="500"/>
      <c r="D37" s="45" t="s">
        <v>12</v>
      </c>
      <c r="E37" s="4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100</v>
      </c>
      <c r="AI37" s="186">
        <v>4</v>
      </c>
    </row>
    <row r="38" spans="1:35" ht="15.75" hidden="1" customHeight="1" thickBot="1" x14ac:dyDescent="0.3">
      <c r="A38" s="475"/>
      <c r="B38" s="498"/>
      <c r="C38" s="501"/>
      <c r="D38" s="47" t="s">
        <v>12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100</v>
      </c>
      <c r="AI38" s="187">
        <v>4</v>
      </c>
    </row>
    <row r="39" spans="1:35" ht="15" customHeight="1" x14ac:dyDescent="0.25">
      <c r="A39" s="473">
        <v>7</v>
      </c>
      <c r="B39" s="496">
        <v>7</v>
      </c>
      <c r="C39" s="499" t="s">
        <v>385</v>
      </c>
      <c r="D39" s="43" t="s">
        <v>385</v>
      </c>
      <c r="E39" s="44" t="s">
        <v>26</v>
      </c>
      <c r="F39" s="223">
        <v>3</v>
      </c>
      <c r="G39" s="240">
        <v>2</v>
      </c>
      <c r="H39" s="236">
        <v>4</v>
      </c>
      <c r="I39" s="222">
        <v>3</v>
      </c>
      <c r="J39" s="222">
        <v>3</v>
      </c>
      <c r="K39" s="240">
        <v>2</v>
      </c>
      <c r="L39" s="222">
        <v>3</v>
      </c>
      <c r="M39" s="236">
        <v>4</v>
      </c>
      <c r="N39" s="236">
        <v>4</v>
      </c>
      <c r="O39" s="222">
        <v>3</v>
      </c>
      <c r="P39" s="236">
        <v>4</v>
      </c>
      <c r="Q39" s="222">
        <v>3</v>
      </c>
      <c r="R39" s="236">
        <v>4</v>
      </c>
      <c r="S39" s="222">
        <v>4</v>
      </c>
      <c r="T39" s="222">
        <v>3</v>
      </c>
      <c r="U39" s="222">
        <v>3</v>
      </c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52</v>
      </c>
      <c r="AH39" s="185">
        <v>52</v>
      </c>
      <c r="AI39" s="185">
        <v>13</v>
      </c>
    </row>
    <row r="40" spans="1:35" ht="15" customHeight="1" thickBot="1" x14ac:dyDescent="0.3">
      <c r="A40" s="474"/>
      <c r="B40" s="497"/>
      <c r="C40" s="500"/>
      <c r="D40" s="45" t="s">
        <v>385</v>
      </c>
      <c r="E40" s="46" t="s">
        <v>27</v>
      </c>
      <c r="F40" s="379">
        <v>2</v>
      </c>
      <c r="G40" s="225">
        <v>3</v>
      </c>
      <c r="H40" s="225">
        <v>3</v>
      </c>
      <c r="I40" s="237">
        <v>4</v>
      </c>
      <c r="J40" s="237">
        <v>4</v>
      </c>
      <c r="K40" s="237">
        <v>4</v>
      </c>
      <c r="L40" s="237">
        <v>4</v>
      </c>
      <c r="M40" s="225">
        <v>3</v>
      </c>
      <c r="N40" s="235">
        <v>2</v>
      </c>
      <c r="O40" s="225">
        <v>3</v>
      </c>
      <c r="P40" s="225">
        <v>3</v>
      </c>
      <c r="Q40" s="225">
        <v>3</v>
      </c>
      <c r="R40" s="235">
        <v>2</v>
      </c>
      <c r="S40" s="237">
        <v>5</v>
      </c>
      <c r="T40" s="235">
        <v>2</v>
      </c>
      <c r="U40" s="225">
        <v>3</v>
      </c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50</v>
      </c>
      <c r="AH40" s="186">
        <v>102</v>
      </c>
      <c r="AI40" s="186">
        <v>7</v>
      </c>
    </row>
    <row r="41" spans="1:35" ht="15" hidden="1" customHeight="1" x14ac:dyDescent="0.25">
      <c r="A41" s="474"/>
      <c r="B41" s="497"/>
      <c r="C41" s="500"/>
      <c r="D41" s="45" t="s">
        <v>385</v>
      </c>
      <c r="E41" s="4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102</v>
      </c>
      <c r="AI41" s="186">
        <v>7</v>
      </c>
    </row>
    <row r="42" spans="1:35" ht="15.75" hidden="1" customHeight="1" x14ac:dyDescent="0.25">
      <c r="A42" s="474"/>
      <c r="B42" s="497"/>
      <c r="C42" s="500"/>
      <c r="D42" s="45" t="s">
        <v>385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102</v>
      </c>
      <c r="AI42" s="186">
        <v>7</v>
      </c>
    </row>
    <row r="43" spans="1:35" ht="15.75" hidden="1" customHeight="1" thickBot="1" x14ac:dyDescent="0.3">
      <c r="A43" s="475"/>
      <c r="B43" s="498"/>
      <c r="C43" s="501"/>
      <c r="D43" s="47" t="s">
        <v>385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102</v>
      </c>
      <c r="AI43" s="187">
        <v>7</v>
      </c>
    </row>
    <row r="44" spans="1:35" ht="15" customHeight="1" x14ac:dyDescent="0.25">
      <c r="A44" s="473">
        <v>8</v>
      </c>
      <c r="B44" s="496">
        <v>7</v>
      </c>
      <c r="C44" s="499" t="s">
        <v>15</v>
      </c>
      <c r="D44" s="43" t="s">
        <v>15</v>
      </c>
      <c r="E44" s="44" t="s">
        <v>26</v>
      </c>
      <c r="F44" s="223">
        <v>3</v>
      </c>
      <c r="G44" s="222">
        <v>3</v>
      </c>
      <c r="H44" s="236">
        <v>4</v>
      </c>
      <c r="I44" s="222">
        <v>3</v>
      </c>
      <c r="J44" s="222">
        <v>3</v>
      </c>
      <c r="K44" s="222">
        <v>3</v>
      </c>
      <c r="L44" s="236">
        <v>4</v>
      </c>
      <c r="M44" s="222">
        <v>3</v>
      </c>
      <c r="N44" s="240">
        <v>2</v>
      </c>
      <c r="O44" s="236">
        <v>4</v>
      </c>
      <c r="P44" s="236">
        <v>4</v>
      </c>
      <c r="Q44" s="222">
        <v>3</v>
      </c>
      <c r="R44" s="222">
        <v>3</v>
      </c>
      <c r="S44" s="222">
        <v>4</v>
      </c>
      <c r="T44" s="222">
        <v>3</v>
      </c>
      <c r="U44" s="240">
        <v>2</v>
      </c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51</v>
      </c>
      <c r="AH44" s="185">
        <v>51</v>
      </c>
      <c r="AI44" s="185">
        <v>9</v>
      </c>
    </row>
    <row r="45" spans="1:35" ht="15" customHeight="1" thickBot="1" x14ac:dyDescent="0.3">
      <c r="A45" s="474"/>
      <c r="B45" s="497"/>
      <c r="C45" s="500"/>
      <c r="D45" s="45" t="s">
        <v>15</v>
      </c>
      <c r="E45" s="46" t="s">
        <v>27</v>
      </c>
      <c r="F45" s="379">
        <v>2</v>
      </c>
      <c r="G45" s="225">
        <v>3</v>
      </c>
      <c r="H45" s="237">
        <v>4</v>
      </c>
      <c r="I45" s="237">
        <v>4</v>
      </c>
      <c r="J45" s="225">
        <v>3</v>
      </c>
      <c r="K45" s="225">
        <v>3</v>
      </c>
      <c r="L45" s="225">
        <v>3</v>
      </c>
      <c r="M45" s="225">
        <v>3</v>
      </c>
      <c r="N45" s="237">
        <v>4</v>
      </c>
      <c r="O45" s="225">
        <v>3</v>
      </c>
      <c r="P45" s="235">
        <v>2</v>
      </c>
      <c r="Q45" s="225">
        <v>3</v>
      </c>
      <c r="R45" s="225">
        <v>3</v>
      </c>
      <c r="S45" s="237">
        <v>5</v>
      </c>
      <c r="T45" s="235">
        <v>2</v>
      </c>
      <c r="U45" s="237">
        <v>4</v>
      </c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51</v>
      </c>
      <c r="AH45" s="186">
        <v>102</v>
      </c>
      <c r="AI45" s="186">
        <v>7</v>
      </c>
    </row>
    <row r="46" spans="1:35" ht="15" hidden="1" customHeight="1" x14ac:dyDescent="0.25">
      <c r="A46" s="474"/>
      <c r="B46" s="497"/>
      <c r="C46" s="500"/>
      <c r="D46" s="45" t="s">
        <v>15</v>
      </c>
      <c r="E46" s="4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102</v>
      </c>
      <c r="AI46" s="186">
        <v>7</v>
      </c>
    </row>
    <row r="47" spans="1:35" ht="15.75" hidden="1" customHeight="1" x14ac:dyDescent="0.25">
      <c r="A47" s="474"/>
      <c r="B47" s="497"/>
      <c r="C47" s="500"/>
      <c r="D47" s="45" t="s">
        <v>15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102</v>
      </c>
      <c r="AI47" s="186">
        <v>7</v>
      </c>
    </row>
    <row r="48" spans="1:35" ht="15.75" hidden="1" customHeight="1" thickBot="1" x14ac:dyDescent="0.3">
      <c r="A48" s="475"/>
      <c r="B48" s="498"/>
      <c r="C48" s="501"/>
      <c r="D48" s="47" t="s">
        <v>15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102</v>
      </c>
      <c r="AI48" s="187">
        <v>7</v>
      </c>
    </row>
    <row r="49" spans="1:35" ht="15" customHeight="1" x14ac:dyDescent="0.25">
      <c r="A49" s="473">
        <v>9</v>
      </c>
      <c r="B49" s="496">
        <v>7</v>
      </c>
      <c r="C49" s="499" t="s">
        <v>318</v>
      </c>
      <c r="D49" s="43" t="s">
        <v>318</v>
      </c>
      <c r="E49" s="44" t="s">
        <v>26</v>
      </c>
      <c r="F49" s="378">
        <v>2</v>
      </c>
      <c r="G49" s="240">
        <v>2</v>
      </c>
      <c r="H49" s="236">
        <v>4</v>
      </c>
      <c r="I49" s="236">
        <v>4</v>
      </c>
      <c r="J49" s="222">
        <v>3</v>
      </c>
      <c r="K49" s="222">
        <v>3</v>
      </c>
      <c r="L49" s="240">
        <v>2</v>
      </c>
      <c r="M49" s="222">
        <v>3</v>
      </c>
      <c r="N49" s="222">
        <v>3</v>
      </c>
      <c r="O49" s="238">
        <v>5</v>
      </c>
      <c r="P49" s="236">
        <v>4</v>
      </c>
      <c r="Q49" s="236">
        <v>4</v>
      </c>
      <c r="R49" s="222">
        <v>3</v>
      </c>
      <c r="S49" s="222">
        <v>4</v>
      </c>
      <c r="T49" s="240">
        <v>2</v>
      </c>
      <c r="U49" s="222">
        <v>3</v>
      </c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51</v>
      </c>
      <c r="AH49" s="185">
        <v>51</v>
      </c>
      <c r="AI49" s="185">
        <v>9</v>
      </c>
    </row>
    <row r="50" spans="1:35" ht="15" customHeight="1" thickBot="1" x14ac:dyDescent="0.3">
      <c r="A50" s="474"/>
      <c r="B50" s="497"/>
      <c r="C50" s="500"/>
      <c r="D50" s="45" t="s">
        <v>318</v>
      </c>
      <c r="E50" s="46" t="s">
        <v>27</v>
      </c>
      <c r="F50" s="379">
        <v>2</v>
      </c>
      <c r="G50" s="235">
        <v>2</v>
      </c>
      <c r="H50" s="237">
        <v>4</v>
      </c>
      <c r="I50" s="237">
        <v>4</v>
      </c>
      <c r="J50" s="225">
        <v>3</v>
      </c>
      <c r="K50" s="225">
        <v>3</v>
      </c>
      <c r="L50" s="235">
        <v>2</v>
      </c>
      <c r="M50" s="225">
        <v>3</v>
      </c>
      <c r="N50" s="225">
        <v>3</v>
      </c>
      <c r="O50" s="237">
        <v>4</v>
      </c>
      <c r="P50" s="239">
        <v>5</v>
      </c>
      <c r="Q50" s="225">
        <v>3</v>
      </c>
      <c r="R50" s="225">
        <v>3</v>
      </c>
      <c r="S50" s="225">
        <v>4</v>
      </c>
      <c r="T50" s="225">
        <v>3</v>
      </c>
      <c r="U50" s="225">
        <v>3</v>
      </c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51</v>
      </c>
      <c r="AH50" s="186">
        <v>102</v>
      </c>
      <c r="AI50" s="186">
        <v>7</v>
      </c>
    </row>
    <row r="51" spans="1:35" ht="15" hidden="1" customHeight="1" x14ac:dyDescent="0.25">
      <c r="A51" s="474"/>
      <c r="B51" s="497"/>
      <c r="C51" s="500"/>
      <c r="D51" s="45" t="s">
        <v>318</v>
      </c>
      <c r="E51" s="4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102</v>
      </c>
      <c r="AI51" s="186">
        <v>7</v>
      </c>
    </row>
    <row r="52" spans="1:35" ht="15.75" hidden="1" customHeight="1" x14ac:dyDescent="0.25">
      <c r="A52" s="474"/>
      <c r="B52" s="497"/>
      <c r="C52" s="500"/>
      <c r="D52" s="45" t="s">
        <v>318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102</v>
      </c>
      <c r="AI52" s="186">
        <v>7</v>
      </c>
    </row>
    <row r="53" spans="1:35" ht="15.75" hidden="1" customHeight="1" thickBot="1" x14ac:dyDescent="0.3">
      <c r="A53" s="475"/>
      <c r="B53" s="498"/>
      <c r="C53" s="501"/>
      <c r="D53" s="47" t="s">
        <v>318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102</v>
      </c>
      <c r="AI53" s="187">
        <v>7</v>
      </c>
    </row>
    <row r="54" spans="1:35" ht="15" customHeight="1" x14ac:dyDescent="0.25">
      <c r="A54" s="473">
        <v>10</v>
      </c>
      <c r="B54" s="496">
        <v>7</v>
      </c>
      <c r="C54" s="499" t="s">
        <v>378</v>
      </c>
      <c r="D54" s="43" t="s">
        <v>378</v>
      </c>
      <c r="E54" s="44" t="s">
        <v>26</v>
      </c>
      <c r="F54" s="356">
        <v>4</v>
      </c>
      <c r="G54" s="240">
        <v>2</v>
      </c>
      <c r="H54" s="238">
        <v>5</v>
      </c>
      <c r="I54" s="222">
        <v>3</v>
      </c>
      <c r="J54" s="222">
        <v>3</v>
      </c>
      <c r="K54" s="222">
        <v>3</v>
      </c>
      <c r="L54" s="240">
        <v>2</v>
      </c>
      <c r="M54" s="222">
        <v>3</v>
      </c>
      <c r="N54" s="236">
        <v>4</v>
      </c>
      <c r="O54" s="236">
        <v>4</v>
      </c>
      <c r="P54" s="222">
        <v>3</v>
      </c>
      <c r="Q54" s="222">
        <v>3</v>
      </c>
      <c r="R54" s="222">
        <v>3</v>
      </c>
      <c r="S54" s="222">
        <v>4</v>
      </c>
      <c r="T54" s="240">
        <v>2</v>
      </c>
      <c r="U54" s="236">
        <v>4</v>
      </c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52</v>
      </c>
      <c r="AH54" s="185">
        <v>52</v>
      </c>
      <c r="AI54" s="185">
        <v>13</v>
      </c>
    </row>
    <row r="55" spans="1:35" ht="15" customHeight="1" thickBot="1" x14ac:dyDescent="0.3">
      <c r="A55" s="474"/>
      <c r="B55" s="497"/>
      <c r="C55" s="500"/>
      <c r="D55" s="45" t="s">
        <v>378</v>
      </c>
      <c r="E55" s="46" t="s">
        <v>27</v>
      </c>
      <c r="F55" s="224">
        <v>3</v>
      </c>
      <c r="G55" s="225">
        <v>3</v>
      </c>
      <c r="H55" s="237">
        <v>4</v>
      </c>
      <c r="I55" s="225">
        <v>3</v>
      </c>
      <c r="J55" s="225">
        <v>3</v>
      </c>
      <c r="K55" s="225">
        <v>3</v>
      </c>
      <c r="L55" s="225">
        <v>3</v>
      </c>
      <c r="M55" s="225">
        <v>3</v>
      </c>
      <c r="N55" s="225">
        <v>3</v>
      </c>
      <c r="O55" s="225">
        <v>3</v>
      </c>
      <c r="P55" s="225">
        <v>3</v>
      </c>
      <c r="Q55" s="225">
        <v>3</v>
      </c>
      <c r="R55" s="225">
        <v>3</v>
      </c>
      <c r="S55" s="225">
        <v>4</v>
      </c>
      <c r="T55" s="225">
        <v>3</v>
      </c>
      <c r="U55" s="225">
        <v>3</v>
      </c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50</v>
      </c>
      <c r="AH55" s="186">
        <v>102</v>
      </c>
      <c r="AI55" s="186">
        <v>7</v>
      </c>
    </row>
    <row r="56" spans="1:35" ht="15" hidden="1" customHeight="1" x14ac:dyDescent="0.25">
      <c r="A56" s="474"/>
      <c r="B56" s="497"/>
      <c r="C56" s="500"/>
      <c r="D56" s="45" t="s">
        <v>378</v>
      </c>
      <c r="E56" s="4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102</v>
      </c>
      <c r="AI56" s="186">
        <v>7</v>
      </c>
    </row>
    <row r="57" spans="1:35" ht="15.75" hidden="1" customHeight="1" x14ac:dyDescent="0.25">
      <c r="A57" s="474"/>
      <c r="B57" s="497"/>
      <c r="C57" s="500"/>
      <c r="D57" s="45" t="s">
        <v>378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102</v>
      </c>
      <c r="AI57" s="186">
        <v>7</v>
      </c>
    </row>
    <row r="58" spans="1:35" ht="15.75" hidden="1" customHeight="1" thickBot="1" x14ac:dyDescent="0.3">
      <c r="A58" s="475"/>
      <c r="B58" s="498"/>
      <c r="C58" s="501"/>
      <c r="D58" s="47" t="s">
        <v>378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102</v>
      </c>
      <c r="AI58" s="187">
        <v>7</v>
      </c>
    </row>
    <row r="59" spans="1:35" ht="15" customHeight="1" x14ac:dyDescent="0.25">
      <c r="A59" s="473">
        <v>11</v>
      </c>
      <c r="B59" s="496">
        <v>7</v>
      </c>
      <c r="C59" s="499" t="s">
        <v>409</v>
      </c>
      <c r="D59" s="43" t="s">
        <v>409</v>
      </c>
      <c r="E59" s="44" t="s">
        <v>26</v>
      </c>
      <c r="F59" s="223">
        <v>3</v>
      </c>
      <c r="G59" s="240">
        <v>2</v>
      </c>
      <c r="H59" s="238">
        <v>5</v>
      </c>
      <c r="I59" s="222">
        <v>3</v>
      </c>
      <c r="J59" s="222">
        <v>3</v>
      </c>
      <c r="K59" s="222">
        <v>3</v>
      </c>
      <c r="L59" s="238">
        <v>5</v>
      </c>
      <c r="M59" s="222">
        <v>3</v>
      </c>
      <c r="N59" s="222">
        <v>3</v>
      </c>
      <c r="O59" s="222">
        <v>3</v>
      </c>
      <c r="P59" s="222">
        <v>3</v>
      </c>
      <c r="Q59" s="222">
        <v>3</v>
      </c>
      <c r="R59" s="222">
        <v>3</v>
      </c>
      <c r="S59" s="222">
        <v>4</v>
      </c>
      <c r="T59" s="240">
        <v>2</v>
      </c>
      <c r="U59" s="236">
        <v>4</v>
      </c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52</v>
      </c>
      <c r="AH59" s="185">
        <v>52</v>
      </c>
      <c r="AI59" s="185">
        <v>13</v>
      </c>
    </row>
    <row r="60" spans="1:35" ht="15" customHeight="1" thickBot="1" x14ac:dyDescent="0.3">
      <c r="A60" s="474"/>
      <c r="B60" s="497"/>
      <c r="C60" s="500"/>
      <c r="D60" s="45" t="s">
        <v>409</v>
      </c>
      <c r="E60" s="46" t="s">
        <v>27</v>
      </c>
      <c r="F60" s="224">
        <v>3</v>
      </c>
      <c r="G60" s="235">
        <v>2</v>
      </c>
      <c r="H60" s="225">
        <v>3</v>
      </c>
      <c r="I60" s="237">
        <v>4</v>
      </c>
      <c r="J60" s="225">
        <v>3</v>
      </c>
      <c r="K60" s="237">
        <v>4</v>
      </c>
      <c r="L60" s="225">
        <v>3</v>
      </c>
      <c r="M60" s="225">
        <v>3</v>
      </c>
      <c r="N60" s="225">
        <v>3</v>
      </c>
      <c r="O60" s="225">
        <v>3</v>
      </c>
      <c r="P60" s="235">
        <v>2</v>
      </c>
      <c r="Q60" s="225">
        <v>3</v>
      </c>
      <c r="R60" s="225">
        <v>3</v>
      </c>
      <c r="S60" s="237">
        <v>5</v>
      </c>
      <c r="T60" s="225">
        <v>3</v>
      </c>
      <c r="U60" s="225">
        <v>3</v>
      </c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50</v>
      </c>
      <c r="AH60" s="186">
        <v>102</v>
      </c>
      <c r="AI60" s="186">
        <v>7</v>
      </c>
    </row>
    <row r="61" spans="1:35" ht="15" hidden="1" customHeight="1" x14ac:dyDescent="0.25">
      <c r="A61" s="474"/>
      <c r="B61" s="497"/>
      <c r="C61" s="500"/>
      <c r="D61" s="45" t="s">
        <v>409</v>
      </c>
      <c r="E61" s="4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102</v>
      </c>
      <c r="AI61" s="186">
        <v>7</v>
      </c>
    </row>
    <row r="62" spans="1:35" ht="15.75" hidden="1" customHeight="1" x14ac:dyDescent="0.25">
      <c r="A62" s="474"/>
      <c r="B62" s="497"/>
      <c r="C62" s="500"/>
      <c r="D62" s="45" t="s">
        <v>409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102</v>
      </c>
      <c r="AI62" s="186">
        <v>7</v>
      </c>
    </row>
    <row r="63" spans="1:35" ht="15.75" hidden="1" customHeight="1" thickBot="1" x14ac:dyDescent="0.3">
      <c r="A63" s="475"/>
      <c r="B63" s="498"/>
      <c r="C63" s="501"/>
      <c r="D63" s="47" t="s">
        <v>409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102</v>
      </c>
      <c r="AI63" s="187">
        <v>7</v>
      </c>
    </row>
    <row r="64" spans="1:35" ht="15" customHeight="1" x14ac:dyDescent="0.25">
      <c r="A64" s="473">
        <v>12</v>
      </c>
      <c r="B64" s="496">
        <v>12</v>
      </c>
      <c r="C64" s="499" t="s">
        <v>319</v>
      </c>
      <c r="D64" s="43" t="s">
        <v>319</v>
      </c>
      <c r="E64" s="44" t="s">
        <v>26</v>
      </c>
      <c r="F64" s="223">
        <v>3</v>
      </c>
      <c r="G64" s="222">
        <v>3</v>
      </c>
      <c r="H64" s="236">
        <v>4</v>
      </c>
      <c r="I64" s="222">
        <v>3</v>
      </c>
      <c r="J64" s="222">
        <v>3</v>
      </c>
      <c r="K64" s="222">
        <v>3</v>
      </c>
      <c r="L64" s="236">
        <v>4</v>
      </c>
      <c r="M64" s="222">
        <v>3</v>
      </c>
      <c r="N64" s="222">
        <v>3</v>
      </c>
      <c r="O64" s="222">
        <v>3</v>
      </c>
      <c r="P64" s="222">
        <v>3</v>
      </c>
      <c r="Q64" s="236">
        <v>4</v>
      </c>
      <c r="R64" s="222">
        <v>3</v>
      </c>
      <c r="S64" s="236">
        <v>5</v>
      </c>
      <c r="T64" s="222">
        <v>3</v>
      </c>
      <c r="U64" s="222">
        <v>3</v>
      </c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53</v>
      </c>
      <c r="AH64" s="185">
        <v>53</v>
      </c>
      <c r="AI64" s="185">
        <v>17</v>
      </c>
    </row>
    <row r="65" spans="1:35" ht="15" customHeight="1" thickBot="1" x14ac:dyDescent="0.3">
      <c r="A65" s="474"/>
      <c r="B65" s="497"/>
      <c r="C65" s="500"/>
      <c r="D65" s="45" t="s">
        <v>319</v>
      </c>
      <c r="E65" s="46" t="s">
        <v>27</v>
      </c>
      <c r="F65" s="224">
        <v>3</v>
      </c>
      <c r="G65" s="225">
        <v>3</v>
      </c>
      <c r="H65" s="225">
        <v>3</v>
      </c>
      <c r="I65" s="237">
        <v>4</v>
      </c>
      <c r="J65" s="225">
        <v>3</v>
      </c>
      <c r="K65" s="237">
        <v>4</v>
      </c>
      <c r="L65" s="225">
        <v>3</v>
      </c>
      <c r="M65" s="225">
        <v>3</v>
      </c>
      <c r="N65" s="237">
        <v>4</v>
      </c>
      <c r="O65" s="225">
        <v>3</v>
      </c>
      <c r="P65" s="225">
        <v>3</v>
      </c>
      <c r="Q65" s="225">
        <v>3</v>
      </c>
      <c r="R65" s="235">
        <v>2</v>
      </c>
      <c r="S65" s="225">
        <v>4</v>
      </c>
      <c r="T65" s="225">
        <v>3</v>
      </c>
      <c r="U65" s="235">
        <v>2</v>
      </c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50</v>
      </c>
      <c r="AH65" s="186">
        <v>103</v>
      </c>
      <c r="AI65" s="186">
        <v>12</v>
      </c>
    </row>
    <row r="66" spans="1:35" ht="15" hidden="1" customHeight="1" x14ac:dyDescent="0.25">
      <c r="A66" s="474"/>
      <c r="B66" s="497"/>
      <c r="C66" s="500"/>
      <c r="D66" s="45" t="s">
        <v>319</v>
      </c>
      <c r="E66" s="4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103</v>
      </c>
      <c r="AI66" s="186">
        <v>12</v>
      </c>
    </row>
    <row r="67" spans="1:35" ht="15.75" hidden="1" customHeight="1" x14ac:dyDescent="0.25">
      <c r="A67" s="474"/>
      <c r="B67" s="497"/>
      <c r="C67" s="500"/>
      <c r="D67" s="45" t="s">
        <v>319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103</v>
      </c>
      <c r="AI67" s="186">
        <v>12</v>
      </c>
    </row>
    <row r="68" spans="1:35" ht="15.75" hidden="1" customHeight="1" thickBot="1" x14ac:dyDescent="0.3">
      <c r="A68" s="475"/>
      <c r="B68" s="498"/>
      <c r="C68" s="501"/>
      <c r="D68" s="47" t="s">
        <v>319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103</v>
      </c>
      <c r="AI68" s="187">
        <v>12</v>
      </c>
    </row>
    <row r="69" spans="1:35" ht="15" customHeight="1" x14ac:dyDescent="0.25">
      <c r="A69" s="473">
        <v>13</v>
      </c>
      <c r="B69" s="496">
        <v>13</v>
      </c>
      <c r="C69" s="499" t="s">
        <v>411</v>
      </c>
      <c r="D69" s="43" t="s">
        <v>411</v>
      </c>
      <c r="E69" s="44" t="s">
        <v>26</v>
      </c>
      <c r="F69" s="378">
        <v>2</v>
      </c>
      <c r="G69" s="222">
        <v>3</v>
      </c>
      <c r="H69" s="236">
        <v>4</v>
      </c>
      <c r="I69" s="222">
        <v>3</v>
      </c>
      <c r="J69" s="222">
        <v>3</v>
      </c>
      <c r="K69" s="222">
        <v>3</v>
      </c>
      <c r="L69" s="222">
        <v>3</v>
      </c>
      <c r="M69" s="240">
        <v>2</v>
      </c>
      <c r="N69" s="222">
        <v>3</v>
      </c>
      <c r="O69" s="238">
        <v>5</v>
      </c>
      <c r="P69" s="222">
        <v>3</v>
      </c>
      <c r="Q69" s="222">
        <v>3</v>
      </c>
      <c r="R69" s="240">
        <v>2</v>
      </c>
      <c r="S69" s="222">
        <v>4</v>
      </c>
      <c r="T69" s="222">
        <v>3</v>
      </c>
      <c r="U69" s="222">
        <v>3</v>
      </c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49</v>
      </c>
      <c r="AH69" s="185">
        <v>49</v>
      </c>
      <c r="AI69" s="185">
        <v>6</v>
      </c>
    </row>
    <row r="70" spans="1:35" ht="15" customHeight="1" thickBot="1" x14ac:dyDescent="0.3">
      <c r="A70" s="474"/>
      <c r="B70" s="497"/>
      <c r="C70" s="500"/>
      <c r="D70" s="45" t="s">
        <v>411</v>
      </c>
      <c r="E70" s="46" t="s">
        <v>27</v>
      </c>
      <c r="F70" s="357">
        <v>4</v>
      </c>
      <c r="G70" s="235">
        <v>2</v>
      </c>
      <c r="H70" s="239">
        <v>5</v>
      </c>
      <c r="I70" s="237">
        <v>4</v>
      </c>
      <c r="J70" s="225">
        <v>3</v>
      </c>
      <c r="K70" s="225">
        <v>3</v>
      </c>
      <c r="L70" s="235">
        <v>2</v>
      </c>
      <c r="M70" s="225">
        <v>3</v>
      </c>
      <c r="N70" s="237">
        <v>4</v>
      </c>
      <c r="O70" s="225">
        <v>3</v>
      </c>
      <c r="P70" s="237">
        <v>4</v>
      </c>
      <c r="Q70" s="225">
        <v>3</v>
      </c>
      <c r="R70" s="237">
        <v>4</v>
      </c>
      <c r="S70" s="237">
        <v>5</v>
      </c>
      <c r="T70" s="225">
        <v>3</v>
      </c>
      <c r="U70" s="225">
        <v>3</v>
      </c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55</v>
      </c>
      <c r="AH70" s="186">
        <v>104</v>
      </c>
      <c r="AI70" s="186">
        <v>13</v>
      </c>
    </row>
    <row r="71" spans="1:35" ht="15" hidden="1" customHeight="1" x14ac:dyDescent="0.25">
      <c r="A71" s="474"/>
      <c r="B71" s="497"/>
      <c r="C71" s="500"/>
      <c r="D71" s="45" t="s">
        <v>411</v>
      </c>
      <c r="E71" s="4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104</v>
      </c>
      <c r="AI71" s="186">
        <v>13</v>
      </c>
    </row>
    <row r="72" spans="1:35" ht="15.75" hidden="1" customHeight="1" x14ac:dyDescent="0.25">
      <c r="A72" s="474"/>
      <c r="B72" s="497"/>
      <c r="C72" s="500"/>
      <c r="D72" s="45" t="s">
        <v>411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104</v>
      </c>
      <c r="AI72" s="186">
        <v>13</v>
      </c>
    </row>
    <row r="73" spans="1:35" ht="15.75" hidden="1" customHeight="1" thickBot="1" x14ac:dyDescent="0.3">
      <c r="A73" s="475"/>
      <c r="B73" s="498"/>
      <c r="C73" s="501"/>
      <c r="D73" s="47" t="s">
        <v>411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104</v>
      </c>
      <c r="AI73" s="187">
        <v>13</v>
      </c>
    </row>
    <row r="74" spans="1:35" ht="15" customHeight="1" x14ac:dyDescent="0.25">
      <c r="A74" s="473">
        <v>14</v>
      </c>
      <c r="B74" s="496">
        <v>13</v>
      </c>
      <c r="C74" s="499" t="s">
        <v>323</v>
      </c>
      <c r="D74" s="43" t="s">
        <v>323</v>
      </c>
      <c r="E74" s="44" t="s">
        <v>26</v>
      </c>
      <c r="F74" s="378">
        <v>2</v>
      </c>
      <c r="G74" s="240">
        <v>2</v>
      </c>
      <c r="H74" s="222">
        <v>3</v>
      </c>
      <c r="I74" s="222">
        <v>3</v>
      </c>
      <c r="J74" s="222">
        <v>3</v>
      </c>
      <c r="K74" s="222">
        <v>3</v>
      </c>
      <c r="L74" s="222">
        <v>3</v>
      </c>
      <c r="M74" s="222">
        <v>3</v>
      </c>
      <c r="N74" s="222">
        <v>3</v>
      </c>
      <c r="O74" s="238">
        <v>5</v>
      </c>
      <c r="P74" s="238">
        <v>5</v>
      </c>
      <c r="Q74" s="236">
        <v>4</v>
      </c>
      <c r="R74" s="222">
        <v>3</v>
      </c>
      <c r="S74" s="222">
        <v>4</v>
      </c>
      <c r="T74" s="222">
        <v>3</v>
      </c>
      <c r="U74" s="236">
        <v>4</v>
      </c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53</v>
      </c>
      <c r="AH74" s="185">
        <v>53</v>
      </c>
      <c r="AI74" s="185">
        <v>17</v>
      </c>
    </row>
    <row r="75" spans="1:35" ht="15" customHeight="1" thickBot="1" x14ac:dyDescent="0.3">
      <c r="A75" s="474"/>
      <c r="B75" s="497"/>
      <c r="C75" s="500"/>
      <c r="D75" s="45" t="s">
        <v>323</v>
      </c>
      <c r="E75" s="46" t="s">
        <v>27</v>
      </c>
      <c r="F75" s="379">
        <v>2</v>
      </c>
      <c r="G75" s="235">
        <v>2</v>
      </c>
      <c r="H75" s="225">
        <v>3</v>
      </c>
      <c r="I75" s="225">
        <v>3</v>
      </c>
      <c r="J75" s="237">
        <v>4</v>
      </c>
      <c r="K75" s="237">
        <v>4</v>
      </c>
      <c r="L75" s="237">
        <v>4</v>
      </c>
      <c r="M75" s="225">
        <v>3</v>
      </c>
      <c r="N75" s="225">
        <v>3</v>
      </c>
      <c r="O75" s="225">
        <v>3</v>
      </c>
      <c r="P75" s="237">
        <v>4</v>
      </c>
      <c r="Q75" s="225">
        <v>3</v>
      </c>
      <c r="R75" s="225">
        <v>3</v>
      </c>
      <c r="S75" s="225">
        <v>4</v>
      </c>
      <c r="T75" s="225">
        <v>3</v>
      </c>
      <c r="U75" s="225">
        <v>3</v>
      </c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51</v>
      </c>
      <c r="AH75" s="186">
        <v>104</v>
      </c>
      <c r="AI75" s="186">
        <v>13</v>
      </c>
    </row>
    <row r="76" spans="1:35" ht="15" hidden="1" customHeight="1" x14ac:dyDescent="0.25">
      <c r="A76" s="474"/>
      <c r="B76" s="497"/>
      <c r="C76" s="500"/>
      <c r="D76" s="45" t="s">
        <v>323</v>
      </c>
      <c r="E76" s="4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104</v>
      </c>
      <c r="AI76" s="186">
        <v>13</v>
      </c>
    </row>
    <row r="77" spans="1:35" ht="15.75" hidden="1" customHeight="1" x14ac:dyDescent="0.25">
      <c r="A77" s="474"/>
      <c r="B77" s="497"/>
      <c r="C77" s="500"/>
      <c r="D77" s="45" t="s">
        <v>323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104</v>
      </c>
      <c r="AI77" s="186">
        <v>13</v>
      </c>
    </row>
    <row r="78" spans="1:35" ht="15.75" hidden="1" customHeight="1" thickBot="1" x14ac:dyDescent="0.3">
      <c r="A78" s="475"/>
      <c r="B78" s="498"/>
      <c r="C78" s="501"/>
      <c r="D78" s="47" t="s">
        <v>323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104</v>
      </c>
      <c r="AI78" s="187">
        <v>13</v>
      </c>
    </row>
    <row r="79" spans="1:35" ht="15" customHeight="1" x14ac:dyDescent="0.25">
      <c r="A79" s="473">
        <v>15</v>
      </c>
      <c r="B79" s="496">
        <v>15</v>
      </c>
      <c r="C79" s="499" t="s">
        <v>500</v>
      </c>
      <c r="D79" s="43" t="s">
        <v>500</v>
      </c>
      <c r="E79" s="44" t="s">
        <v>26</v>
      </c>
      <c r="F79" s="223">
        <v>3</v>
      </c>
      <c r="G79" s="240">
        <v>2</v>
      </c>
      <c r="H79" s="236">
        <v>4</v>
      </c>
      <c r="I79" s="236">
        <v>4</v>
      </c>
      <c r="J79" s="222">
        <v>3</v>
      </c>
      <c r="K79" s="222">
        <v>3</v>
      </c>
      <c r="L79" s="240">
        <v>2</v>
      </c>
      <c r="M79" s="222">
        <v>3</v>
      </c>
      <c r="N79" s="240">
        <v>2</v>
      </c>
      <c r="O79" s="222">
        <v>3</v>
      </c>
      <c r="P79" s="222">
        <v>3</v>
      </c>
      <c r="Q79" s="236">
        <v>4</v>
      </c>
      <c r="R79" s="222">
        <v>3</v>
      </c>
      <c r="S79" s="236">
        <v>5</v>
      </c>
      <c r="T79" s="222">
        <v>3</v>
      </c>
      <c r="U79" s="222">
        <v>3</v>
      </c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50</v>
      </c>
      <c r="AH79" s="185">
        <v>50</v>
      </c>
      <c r="AI79" s="185">
        <v>7</v>
      </c>
    </row>
    <row r="80" spans="1:35" ht="15" customHeight="1" thickBot="1" x14ac:dyDescent="0.3">
      <c r="A80" s="474"/>
      <c r="B80" s="497"/>
      <c r="C80" s="500"/>
      <c r="D80" s="45" t="s">
        <v>500</v>
      </c>
      <c r="E80" s="46" t="s">
        <v>27</v>
      </c>
      <c r="F80" s="224">
        <v>3</v>
      </c>
      <c r="G80" s="225">
        <v>3</v>
      </c>
      <c r="H80" s="237">
        <v>4</v>
      </c>
      <c r="I80" s="239">
        <v>5</v>
      </c>
      <c r="J80" s="225">
        <v>3</v>
      </c>
      <c r="K80" s="235">
        <v>2</v>
      </c>
      <c r="L80" s="225">
        <v>3</v>
      </c>
      <c r="M80" s="225">
        <v>3</v>
      </c>
      <c r="N80" s="239">
        <v>5</v>
      </c>
      <c r="O80" s="225">
        <v>3</v>
      </c>
      <c r="P80" s="235">
        <v>2</v>
      </c>
      <c r="Q80" s="237">
        <v>4</v>
      </c>
      <c r="R80" s="237">
        <v>4</v>
      </c>
      <c r="S80" s="237">
        <v>5</v>
      </c>
      <c r="T80" s="225">
        <v>3</v>
      </c>
      <c r="U80" s="225">
        <v>3</v>
      </c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55</v>
      </c>
      <c r="AH80" s="186">
        <v>105</v>
      </c>
      <c r="AI80" s="186">
        <v>15</v>
      </c>
    </row>
    <row r="81" spans="1:35" ht="15" hidden="1" customHeight="1" x14ac:dyDescent="0.25">
      <c r="A81" s="474"/>
      <c r="B81" s="497"/>
      <c r="C81" s="500"/>
      <c r="D81" s="45" t="s">
        <v>500</v>
      </c>
      <c r="E81" s="4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105</v>
      </c>
      <c r="AI81" s="186">
        <v>15</v>
      </c>
    </row>
    <row r="82" spans="1:35" ht="15.75" hidden="1" customHeight="1" x14ac:dyDescent="0.25">
      <c r="A82" s="474"/>
      <c r="B82" s="497"/>
      <c r="C82" s="500"/>
      <c r="D82" s="45" t="s">
        <v>500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105</v>
      </c>
      <c r="AI82" s="186">
        <v>15</v>
      </c>
    </row>
    <row r="83" spans="1:35" ht="15.75" hidden="1" customHeight="1" thickBot="1" x14ac:dyDescent="0.3">
      <c r="A83" s="475"/>
      <c r="B83" s="498"/>
      <c r="C83" s="501"/>
      <c r="D83" s="47" t="s">
        <v>500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105</v>
      </c>
      <c r="AI83" s="187">
        <v>15</v>
      </c>
    </row>
    <row r="84" spans="1:35" ht="15" customHeight="1" x14ac:dyDescent="0.25">
      <c r="A84" s="473">
        <v>16</v>
      </c>
      <c r="B84" s="496">
        <v>15</v>
      </c>
      <c r="C84" s="499" t="s">
        <v>459</v>
      </c>
      <c r="D84" s="43" t="s">
        <v>459</v>
      </c>
      <c r="E84" s="44" t="s">
        <v>26</v>
      </c>
      <c r="F84" s="223">
        <v>3</v>
      </c>
      <c r="G84" s="222">
        <v>3</v>
      </c>
      <c r="H84" s="222">
        <v>3</v>
      </c>
      <c r="I84" s="236">
        <v>4</v>
      </c>
      <c r="J84" s="222">
        <v>3</v>
      </c>
      <c r="K84" s="236">
        <v>4</v>
      </c>
      <c r="L84" s="240">
        <v>2</v>
      </c>
      <c r="M84" s="238">
        <v>5</v>
      </c>
      <c r="N84" s="240">
        <v>2</v>
      </c>
      <c r="O84" s="236">
        <v>4</v>
      </c>
      <c r="P84" s="240">
        <v>2</v>
      </c>
      <c r="Q84" s="236">
        <v>4</v>
      </c>
      <c r="R84" s="240">
        <v>2</v>
      </c>
      <c r="S84" s="236">
        <v>5</v>
      </c>
      <c r="T84" s="240">
        <v>2</v>
      </c>
      <c r="U84" s="222">
        <v>3</v>
      </c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51</v>
      </c>
      <c r="AH84" s="185">
        <v>51</v>
      </c>
      <c r="AI84" s="185">
        <v>9</v>
      </c>
    </row>
    <row r="85" spans="1:35" ht="15" customHeight="1" thickBot="1" x14ac:dyDescent="0.3">
      <c r="A85" s="474"/>
      <c r="B85" s="497"/>
      <c r="C85" s="500"/>
      <c r="D85" s="45" t="s">
        <v>459</v>
      </c>
      <c r="E85" s="46" t="s">
        <v>27</v>
      </c>
      <c r="F85" s="224">
        <v>3</v>
      </c>
      <c r="G85" s="235">
        <v>2</v>
      </c>
      <c r="H85" s="237">
        <v>4</v>
      </c>
      <c r="I85" s="225">
        <v>3</v>
      </c>
      <c r="J85" s="239">
        <v>5</v>
      </c>
      <c r="K85" s="225">
        <v>3</v>
      </c>
      <c r="L85" s="237">
        <v>4</v>
      </c>
      <c r="M85" s="225">
        <v>3</v>
      </c>
      <c r="N85" s="225">
        <v>3</v>
      </c>
      <c r="O85" s="239">
        <v>5</v>
      </c>
      <c r="P85" s="225">
        <v>3</v>
      </c>
      <c r="Q85" s="237">
        <v>4</v>
      </c>
      <c r="R85" s="225">
        <v>3</v>
      </c>
      <c r="S85" s="225">
        <v>4</v>
      </c>
      <c r="T85" s="235">
        <v>2</v>
      </c>
      <c r="U85" s="225">
        <v>3</v>
      </c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54</v>
      </c>
      <c r="AH85" s="186">
        <v>105</v>
      </c>
      <c r="AI85" s="186">
        <v>15</v>
      </c>
    </row>
    <row r="86" spans="1:35" ht="15" hidden="1" customHeight="1" x14ac:dyDescent="0.25">
      <c r="A86" s="474"/>
      <c r="B86" s="497"/>
      <c r="C86" s="500"/>
      <c r="D86" s="45" t="s">
        <v>459</v>
      </c>
      <c r="E86" s="4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105</v>
      </c>
      <c r="AI86" s="186">
        <v>15</v>
      </c>
    </row>
    <row r="87" spans="1:35" ht="15.75" hidden="1" customHeight="1" x14ac:dyDescent="0.25">
      <c r="A87" s="474"/>
      <c r="B87" s="497"/>
      <c r="C87" s="500"/>
      <c r="D87" s="45" t="s">
        <v>459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105</v>
      </c>
      <c r="AI87" s="186">
        <v>15</v>
      </c>
    </row>
    <row r="88" spans="1:35" ht="15.75" hidden="1" customHeight="1" thickBot="1" x14ac:dyDescent="0.3">
      <c r="A88" s="475"/>
      <c r="B88" s="498"/>
      <c r="C88" s="501"/>
      <c r="D88" s="47" t="s">
        <v>459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105</v>
      </c>
      <c r="AI88" s="187">
        <v>15</v>
      </c>
    </row>
    <row r="89" spans="1:35" ht="15" customHeight="1" x14ac:dyDescent="0.25">
      <c r="A89" s="473">
        <v>17</v>
      </c>
      <c r="B89" s="496">
        <v>17</v>
      </c>
      <c r="C89" s="499" t="s">
        <v>501</v>
      </c>
      <c r="D89" s="43" t="s">
        <v>501</v>
      </c>
      <c r="E89" s="44" t="s">
        <v>26</v>
      </c>
      <c r="F89" s="223">
        <v>3</v>
      </c>
      <c r="G89" s="222">
        <v>3</v>
      </c>
      <c r="H89" s="236">
        <v>4</v>
      </c>
      <c r="I89" s="222">
        <v>3</v>
      </c>
      <c r="J89" s="222">
        <v>3</v>
      </c>
      <c r="K89" s="236">
        <v>4</v>
      </c>
      <c r="L89" s="222">
        <v>3</v>
      </c>
      <c r="M89" s="222">
        <v>3</v>
      </c>
      <c r="N89" s="222">
        <v>3</v>
      </c>
      <c r="O89" s="236">
        <v>4</v>
      </c>
      <c r="P89" s="222">
        <v>3</v>
      </c>
      <c r="Q89" s="222">
        <v>3</v>
      </c>
      <c r="R89" s="236">
        <v>4</v>
      </c>
      <c r="S89" s="236">
        <v>5</v>
      </c>
      <c r="T89" s="222">
        <v>3</v>
      </c>
      <c r="U89" s="236">
        <v>4</v>
      </c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55</v>
      </c>
      <c r="AH89" s="185">
        <v>55</v>
      </c>
      <c r="AI89" s="185">
        <v>24</v>
      </c>
    </row>
    <row r="90" spans="1:35" ht="15" customHeight="1" thickBot="1" x14ac:dyDescent="0.3">
      <c r="A90" s="474"/>
      <c r="B90" s="497"/>
      <c r="C90" s="500"/>
      <c r="D90" s="45" t="s">
        <v>501</v>
      </c>
      <c r="E90" s="46" t="s">
        <v>27</v>
      </c>
      <c r="F90" s="224">
        <v>3</v>
      </c>
      <c r="G90" s="235">
        <v>2</v>
      </c>
      <c r="H90" s="237">
        <v>4</v>
      </c>
      <c r="I90" s="237">
        <v>4</v>
      </c>
      <c r="J90" s="237">
        <v>4</v>
      </c>
      <c r="K90" s="225">
        <v>3</v>
      </c>
      <c r="L90" s="225">
        <v>3</v>
      </c>
      <c r="M90" s="225">
        <v>3</v>
      </c>
      <c r="N90" s="235">
        <v>2</v>
      </c>
      <c r="O90" s="225">
        <v>3</v>
      </c>
      <c r="P90" s="225">
        <v>3</v>
      </c>
      <c r="Q90" s="237">
        <v>4</v>
      </c>
      <c r="R90" s="225">
        <v>3</v>
      </c>
      <c r="S90" s="225">
        <v>4</v>
      </c>
      <c r="T90" s="225">
        <v>3</v>
      </c>
      <c r="U90" s="225">
        <v>3</v>
      </c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51</v>
      </c>
      <c r="AH90" s="186">
        <v>106</v>
      </c>
      <c r="AI90" s="186">
        <v>17</v>
      </c>
    </row>
    <row r="91" spans="1:35" ht="15" hidden="1" customHeight="1" x14ac:dyDescent="0.25">
      <c r="A91" s="474"/>
      <c r="B91" s="497"/>
      <c r="C91" s="500"/>
      <c r="D91" s="45" t="s">
        <v>501</v>
      </c>
      <c r="E91" s="4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106</v>
      </c>
      <c r="AI91" s="186">
        <v>17</v>
      </c>
    </row>
    <row r="92" spans="1:35" ht="15.75" hidden="1" customHeight="1" x14ac:dyDescent="0.25">
      <c r="A92" s="474"/>
      <c r="B92" s="497"/>
      <c r="C92" s="500"/>
      <c r="D92" s="45" t="s">
        <v>501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106</v>
      </c>
      <c r="AI92" s="186">
        <v>17</v>
      </c>
    </row>
    <row r="93" spans="1:35" ht="15.75" hidden="1" customHeight="1" thickBot="1" x14ac:dyDescent="0.3">
      <c r="A93" s="475"/>
      <c r="B93" s="498"/>
      <c r="C93" s="501"/>
      <c r="D93" s="47" t="s">
        <v>501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106</v>
      </c>
      <c r="AI93" s="187">
        <v>17</v>
      </c>
    </row>
    <row r="94" spans="1:35" ht="15" customHeight="1" x14ac:dyDescent="0.25">
      <c r="A94" s="473">
        <v>18</v>
      </c>
      <c r="B94" s="496">
        <v>18</v>
      </c>
      <c r="C94" s="499" t="s">
        <v>386</v>
      </c>
      <c r="D94" s="43" t="s">
        <v>386</v>
      </c>
      <c r="E94" s="44" t="s">
        <v>26</v>
      </c>
      <c r="F94" s="223">
        <v>3</v>
      </c>
      <c r="G94" s="222">
        <v>3</v>
      </c>
      <c r="H94" s="236">
        <v>4</v>
      </c>
      <c r="I94" s="222">
        <v>3</v>
      </c>
      <c r="J94" s="236">
        <v>4</v>
      </c>
      <c r="K94" s="222">
        <v>3</v>
      </c>
      <c r="L94" s="222">
        <v>3</v>
      </c>
      <c r="M94" s="222">
        <v>3</v>
      </c>
      <c r="N94" s="236">
        <v>4</v>
      </c>
      <c r="O94" s="222">
        <v>3</v>
      </c>
      <c r="P94" s="240">
        <v>2</v>
      </c>
      <c r="Q94" s="236">
        <v>4</v>
      </c>
      <c r="R94" s="240">
        <v>2</v>
      </c>
      <c r="S94" s="236">
        <v>5</v>
      </c>
      <c r="T94" s="236">
        <v>4</v>
      </c>
      <c r="U94" s="222">
        <v>3</v>
      </c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53</v>
      </c>
      <c r="AH94" s="185">
        <v>53</v>
      </c>
      <c r="AI94" s="185">
        <v>17</v>
      </c>
    </row>
    <row r="95" spans="1:35" ht="15" customHeight="1" thickBot="1" x14ac:dyDescent="0.3">
      <c r="A95" s="474"/>
      <c r="B95" s="497"/>
      <c r="C95" s="500"/>
      <c r="D95" s="45" t="s">
        <v>386</v>
      </c>
      <c r="E95" s="46" t="s">
        <v>27</v>
      </c>
      <c r="F95" s="224">
        <v>3</v>
      </c>
      <c r="G95" s="235">
        <v>2</v>
      </c>
      <c r="H95" s="239">
        <v>5</v>
      </c>
      <c r="I95" s="225">
        <v>3</v>
      </c>
      <c r="J95" s="225">
        <v>3</v>
      </c>
      <c r="K95" s="225">
        <v>3</v>
      </c>
      <c r="L95" s="225">
        <v>3</v>
      </c>
      <c r="M95" s="239">
        <v>5</v>
      </c>
      <c r="N95" s="225">
        <v>3</v>
      </c>
      <c r="O95" s="237">
        <v>4</v>
      </c>
      <c r="P95" s="225">
        <v>3</v>
      </c>
      <c r="Q95" s="237">
        <v>4</v>
      </c>
      <c r="R95" s="225">
        <v>3</v>
      </c>
      <c r="S95" s="225">
        <v>4</v>
      </c>
      <c r="T95" s="225">
        <v>3</v>
      </c>
      <c r="U95" s="225">
        <v>3</v>
      </c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54</v>
      </c>
      <c r="AH95" s="186">
        <v>107</v>
      </c>
      <c r="AI95" s="186">
        <v>18</v>
      </c>
    </row>
    <row r="96" spans="1:35" ht="15" hidden="1" customHeight="1" x14ac:dyDescent="0.25">
      <c r="A96" s="474"/>
      <c r="B96" s="497"/>
      <c r="C96" s="500"/>
      <c r="D96" s="45" t="s">
        <v>386</v>
      </c>
      <c r="E96" s="4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107</v>
      </c>
      <c r="AI96" s="186">
        <v>18</v>
      </c>
    </row>
    <row r="97" spans="1:35" ht="15.75" hidden="1" customHeight="1" x14ac:dyDescent="0.25">
      <c r="A97" s="474"/>
      <c r="B97" s="497"/>
      <c r="C97" s="500"/>
      <c r="D97" s="45" t="s">
        <v>386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107</v>
      </c>
      <c r="AI97" s="186">
        <v>18</v>
      </c>
    </row>
    <row r="98" spans="1:35" ht="15.75" hidden="1" customHeight="1" thickBot="1" x14ac:dyDescent="0.3">
      <c r="A98" s="475"/>
      <c r="B98" s="498"/>
      <c r="C98" s="501"/>
      <c r="D98" s="47" t="s">
        <v>386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107</v>
      </c>
      <c r="AI98" s="187">
        <v>18</v>
      </c>
    </row>
    <row r="99" spans="1:35" ht="15" customHeight="1" x14ac:dyDescent="0.25">
      <c r="A99" s="473">
        <v>19</v>
      </c>
      <c r="B99" s="496">
        <v>18</v>
      </c>
      <c r="C99" s="499" t="s">
        <v>3</v>
      </c>
      <c r="D99" s="43" t="s">
        <v>3</v>
      </c>
      <c r="E99" s="44" t="s">
        <v>26</v>
      </c>
      <c r="F99" s="378">
        <v>2</v>
      </c>
      <c r="G99" s="240">
        <v>2</v>
      </c>
      <c r="H99" s="236">
        <v>4</v>
      </c>
      <c r="I99" s="222">
        <v>3</v>
      </c>
      <c r="J99" s="236">
        <v>4</v>
      </c>
      <c r="K99" s="236">
        <v>4</v>
      </c>
      <c r="L99" s="236">
        <v>4</v>
      </c>
      <c r="M99" s="222">
        <v>3</v>
      </c>
      <c r="N99" s="222">
        <v>3</v>
      </c>
      <c r="O99" s="236">
        <v>4</v>
      </c>
      <c r="P99" s="222">
        <v>3</v>
      </c>
      <c r="Q99" s="222">
        <v>3</v>
      </c>
      <c r="R99" s="240">
        <v>2</v>
      </c>
      <c r="S99" s="236">
        <v>5</v>
      </c>
      <c r="T99" s="222">
        <v>3</v>
      </c>
      <c r="U99" s="222">
        <v>3</v>
      </c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52</v>
      </c>
      <c r="AH99" s="185">
        <v>52</v>
      </c>
      <c r="AI99" s="185">
        <v>13</v>
      </c>
    </row>
    <row r="100" spans="1:35" ht="15" customHeight="1" thickBot="1" x14ac:dyDescent="0.3">
      <c r="A100" s="474"/>
      <c r="B100" s="497"/>
      <c r="C100" s="500"/>
      <c r="D100" s="45" t="s">
        <v>3</v>
      </c>
      <c r="E100" s="46" t="s">
        <v>27</v>
      </c>
      <c r="F100" s="224">
        <v>3</v>
      </c>
      <c r="G100" s="237">
        <v>4</v>
      </c>
      <c r="H100" s="237">
        <v>4</v>
      </c>
      <c r="I100" s="237">
        <v>4</v>
      </c>
      <c r="J100" s="225">
        <v>3</v>
      </c>
      <c r="K100" s="225">
        <v>3</v>
      </c>
      <c r="L100" s="235">
        <v>2</v>
      </c>
      <c r="M100" s="237">
        <v>4</v>
      </c>
      <c r="N100" s="225">
        <v>3</v>
      </c>
      <c r="O100" s="225">
        <v>3</v>
      </c>
      <c r="P100" s="235">
        <v>2</v>
      </c>
      <c r="Q100" s="239">
        <v>5</v>
      </c>
      <c r="R100" s="237">
        <v>4</v>
      </c>
      <c r="S100" s="225">
        <v>4</v>
      </c>
      <c r="T100" s="225">
        <v>3</v>
      </c>
      <c r="U100" s="237">
        <v>4</v>
      </c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55</v>
      </c>
      <c r="AH100" s="186">
        <v>107</v>
      </c>
      <c r="AI100" s="186">
        <v>18</v>
      </c>
    </row>
    <row r="101" spans="1:35" ht="15" hidden="1" customHeight="1" x14ac:dyDescent="0.25">
      <c r="A101" s="474"/>
      <c r="B101" s="497"/>
      <c r="C101" s="500"/>
      <c r="D101" s="45" t="s">
        <v>3</v>
      </c>
      <c r="E101" s="4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107</v>
      </c>
      <c r="AI101" s="186">
        <v>18</v>
      </c>
    </row>
    <row r="102" spans="1:35" ht="15.75" hidden="1" customHeight="1" x14ac:dyDescent="0.25">
      <c r="A102" s="474"/>
      <c r="B102" s="497"/>
      <c r="C102" s="500"/>
      <c r="D102" s="45" t="s">
        <v>3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107</v>
      </c>
      <c r="AI102" s="186">
        <v>18</v>
      </c>
    </row>
    <row r="103" spans="1:35" ht="15.75" hidden="1" customHeight="1" thickBot="1" x14ac:dyDescent="0.3">
      <c r="A103" s="475"/>
      <c r="B103" s="498"/>
      <c r="C103" s="501"/>
      <c r="D103" s="47" t="s">
        <v>3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107</v>
      </c>
      <c r="AI103" s="187">
        <v>18</v>
      </c>
    </row>
    <row r="104" spans="1:35" ht="15" customHeight="1" x14ac:dyDescent="0.25">
      <c r="A104" s="473">
        <v>20</v>
      </c>
      <c r="B104" s="496">
        <v>18</v>
      </c>
      <c r="C104" s="499" t="s">
        <v>327</v>
      </c>
      <c r="D104" s="43" t="s">
        <v>327</v>
      </c>
      <c r="E104" s="44" t="s">
        <v>26</v>
      </c>
      <c r="F104" s="223">
        <v>3</v>
      </c>
      <c r="G104" s="222">
        <v>3</v>
      </c>
      <c r="H104" s="222">
        <v>3</v>
      </c>
      <c r="I104" s="238">
        <v>5</v>
      </c>
      <c r="J104" s="222">
        <v>3</v>
      </c>
      <c r="K104" s="222">
        <v>3</v>
      </c>
      <c r="L104" s="222">
        <v>3</v>
      </c>
      <c r="M104" s="236">
        <v>4</v>
      </c>
      <c r="N104" s="236">
        <v>4</v>
      </c>
      <c r="O104" s="222">
        <v>3</v>
      </c>
      <c r="P104" s="236">
        <v>4</v>
      </c>
      <c r="Q104" s="222">
        <v>3</v>
      </c>
      <c r="R104" s="222">
        <v>3</v>
      </c>
      <c r="S104" s="222">
        <v>4</v>
      </c>
      <c r="T104" s="240">
        <v>2</v>
      </c>
      <c r="U104" s="222">
        <v>3</v>
      </c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53</v>
      </c>
      <c r="AH104" s="185">
        <v>53</v>
      </c>
      <c r="AI104" s="185">
        <v>17</v>
      </c>
    </row>
    <row r="105" spans="1:35" ht="15" customHeight="1" thickBot="1" x14ac:dyDescent="0.3">
      <c r="A105" s="474"/>
      <c r="B105" s="497"/>
      <c r="C105" s="500"/>
      <c r="D105" s="45" t="s">
        <v>327</v>
      </c>
      <c r="E105" s="46" t="s">
        <v>27</v>
      </c>
      <c r="F105" s="224">
        <v>3</v>
      </c>
      <c r="G105" s="235">
        <v>2</v>
      </c>
      <c r="H105" s="225">
        <v>3</v>
      </c>
      <c r="I105" s="239">
        <v>5</v>
      </c>
      <c r="J105" s="225">
        <v>3</v>
      </c>
      <c r="K105" s="237">
        <v>4</v>
      </c>
      <c r="L105" s="237">
        <v>4</v>
      </c>
      <c r="M105" s="225">
        <v>3</v>
      </c>
      <c r="N105" s="225">
        <v>3</v>
      </c>
      <c r="O105" s="237">
        <v>4</v>
      </c>
      <c r="P105" s="235">
        <v>2</v>
      </c>
      <c r="Q105" s="237">
        <v>4</v>
      </c>
      <c r="R105" s="235">
        <v>2</v>
      </c>
      <c r="S105" s="239">
        <v>6</v>
      </c>
      <c r="T105" s="225">
        <v>3</v>
      </c>
      <c r="U105" s="225">
        <v>3</v>
      </c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54</v>
      </c>
      <c r="AH105" s="186">
        <v>107</v>
      </c>
      <c r="AI105" s="186">
        <v>18</v>
      </c>
    </row>
    <row r="106" spans="1:35" ht="15" hidden="1" customHeight="1" x14ac:dyDescent="0.25">
      <c r="A106" s="474"/>
      <c r="B106" s="497"/>
      <c r="C106" s="500"/>
      <c r="D106" s="45" t="s">
        <v>327</v>
      </c>
      <c r="E106" s="4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107</v>
      </c>
      <c r="AI106" s="186">
        <v>18</v>
      </c>
    </row>
    <row r="107" spans="1:35" ht="15.75" hidden="1" customHeight="1" x14ac:dyDescent="0.25">
      <c r="A107" s="474"/>
      <c r="B107" s="497"/>
      <c r="C107" s="500"/>
      <c r="D107" s="45" t="s">
        <v>327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107</v>
      </c>
      <c r="AI107" s="186">
        <v>18</v>
      </c>
    </row>
    <row r="108" spans="1:35" ht="15.75" hidden="1" customHeight="1" thickBot="1" x14ac:dyDescent="0.3">
      <c r="A108" s="475"/>
      <c r="B108" s="498"/>
      <c r="C108" s="501"/>
      <c r="D108" s="47" t="s">
        <v>327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107</v>
      </c>
      <c r="AI108" s="187">
        <v>18</v>
      </c>
    </row>
    <row r="109" spans="1:35" ht="15" customHeight="1" x14ac:dyDescent="0.25">
      <c r="A109" s="473">
        <v>21</v>
      </c>
      <c r="B109" s="496">
        <v>18</v>
      </c>
      <c r="C109" s="499" t="s">
        <v>481</v>
      </c>
      <c r="D109" s="43" t="s">
        <v>481</v>
      </c>
      <c r="E109" s="44" t="s">
        <v>26</v>
      </c>
      <c r="F109" s="223">
        <v>3</v>
      </c>
      <c r="G109" s="222">
        <v>3</v>
      </c>
      <c r="H109" s="222">
        <v>3</v>
      </c>
      <c r="I109" s="222">
        <v>3</v>
      </c>
      <c r="J109" s="238">
        <v>5</v>
      </c>
      <c r="K109" s="236">
        <v>4</v>
      </c>
      <c r="L109" s="236">
        <v>4</v>
      </c>
      <c r="M109" s="222">
        <v>3</v>
      </c>
      <c r="N109" s="236">
        <v>4</v>
      </c>
      <c r="O109" s="222">
        <v>3</v>
      </c>
      <c r="P109" s="222">
        <v>3</v>
      </c>
      <c r="Q109" s="236">
        <v>4</v>
      </c>
      <c r="R109" s="222">
        <v>3</v>
      </c>
      <c r="S109" s="222">
        <v>4</v>
      </c>
      <c r="T109" s="222">
        <v>3</v>
      </c>
      <c r="U109" s="222">
        <v>3</v>
      </c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55</v>
      </c>
      <c r="AH109" s="185">
        <v>55</v>
      </c>
      <c r="AI109" s="185">
        <v>24</v>
      </c>
    </row>
    <row r="110" spans="1:35" ht="15" customHeight="1" thickBot="1" x14ac:dyDescent="0.3">
      <c r="A110" s="474"/>
      <c r="B110" s="497"/>
      <c r="C110" s="500"/>
      <c r="D110" s="45" t="s">
        <v>481</v>
      </c>
      <c r="E110" s="46" t="s">
        <v>27</v>
      </c>
      <c r="F110" s="357">
        <v>4</v>
      </c>
      <c r="G110" s="225">
        <v>3</v>
      </c>
      <c r="H110" s="237">
        <v>4</v>
      </c>
      <c r="I110" s="225">
        <v>3</v>
      </c>
      <c r="J110" s="225">
        <v>3</v>
      </c>
      <c r="K110" s="235">
        <v>2</v>
      </c>
      <c r="L110" s="237">
        <v>4</v>
      </c>
      <c r="M110" s="225">
        <v>3</v>
      </c>
      <c r="N110" s="225">
        <v>3</v>
      </c>
      <c r="O110" s="225">
        <v>3</v>
      </c>
      <c r="P110" s="225">
        <v>3</v>
      </c>
      <c r="Q110" s="225">
        <v>3</v>
      </c>
      <c r="R110" s="237">
        <v>4</v>
      </c>
      <c r="S110" s="225">
        <v>4</v>
      </c>
      <c r="T110" s="235">
        <v>2</v>
      </c>
      <c r="U110" s="237">
        <v>4</v>
      </c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52</v>
      </c>
      <c r="AH110" s="186">
        <v>107</v>
      </c>
      <c r="AI110" s="186">
        <v>18</v>
      </c>
    </row>
    <row r="111" spans="1:35" ht="15" hidden="1" customHeight="1" x14ac:dyDescent="0.25">
      <c r="A111" s="474"/>
      <c r="B111" s="497"/>
      <c r="C111" s="500"/>
      <c r="D111" s="45" t="s">
        <v>481</v>
      </c>
      <c r="E111" s="4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107</v>
      </c>
      <c r="AI111" s="186">
        <v>18</v>
      </c>
    </row>
    <row r="112" spans="1:35" ht="15.75" hidden="1" customHeight="1" x14ac:dyDescent="0.25">
      <c r="A112" s="474"/>
      <c r="B112" s="497"/>
      <c r="C112" s="500"/>
      <c r="D112" s="45" t="s">
        <v>481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107</v>
      </c>
      <c r="AI112" s="186">
        <v>18</v>
      </c>
    </row>
    <row r="113" spans="1:35" ht="15.75" hidden="1" customHeight="1" thickBot="1" x14ac:dyDescent="0.3">
      <c r="A113" s="475"/>
      <c r="B113" s="498"/>
      <c r="C113" s="501"/>
      <c r="D113" s="47" t="s">
        <v>481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107</v>
      </c>
      <c r="AI113" s="187">
        <v>18</v>
      </c>
    </row>
    <row r="114" spans="1:35" ht="15" customHeight="1" x14ac:dyDescent="0.25">
      <c r="A114" s="473">
        <v>22</v>
      </c>
      <c r="B114" s="496">
        <v>22</v>
      </c>
      <c r="C114" s="499" t="s">
        <v>377</v>
      </c>
      <c r="D114" s="43" t="s">
        <v>377</v>
      </c>
      <c r="E114" s="44" t="s">
        <v>26</v>
      </c>
      <c r="F114" s="378">
        <v>2</v>
      </c>
      <c r="G114" s="222">
        <v>3</v>
      </c>
      <c r="H114" s="236">
        <v>4</v>
      </c>
      <c r="I114" s="236">
        <v>4</v>
      </c>
      <c r="J114" s="222">
        <v>3</v>
      </c>
      <c r="K114" s="222">
        <v>3</v>
      </c>
      <c r="L114" s="222">
        <v>3</v>
      </c>
      <c r="M114" s="238">
        <v>5</v>
      </c>
      <c r="N114" s="240">
        <v>2</v>
      </c>
      <c r="O114" s="222">
        <v>3</v>
      </c>
      <c r="P114" s="222">
        <v>3</v>
      </c>
      <c r="Q114" s="222">
        <v>3</v>
      </c>
      <c r="R114" s="222">
        <v>3</v>
      </c>
      <c r="S114" s="222">
        <v>4</v>
      </c>
      <c r="T114" s="222">
        <v>3</v>
      </c>
      <c r="U114" s="222">
        <v>3</v>
      </c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51</v>
      </c>
      <c r="AH114" s="185">
        <v>51</v>
      </c>
      <c r="AI114" s="185">
        <v>9</v>
      </c>
    </row>
    <row r="115" spans="1:35" ht="15" customHeight="1" thickBot="1" x14ac:dyDescent="0.3">
      <c r="A115" s="474"/>
      <c r="B115" s="497"/>
      <c r="C115" s="500"/>
      <c r="D115" s="45" t="s">
        <v>377</v>
      </c>
      <c r="E115" s="46" t="s">
        <v>27</v>
      </c>
      <c r="F115" s="224">
        <v>3</v>
      </c>
      <c r="G115" s="235">
        <v>2</v>
      </c>
      <c r="H115" s="237">
        <v>4</v>
      </c>
      <c r="I115" s="237">
        <v>4</v>
      </c>
      <c r="J115" s="237">
        <v>4</v>
      </c>
      <c r="K115" s="225">
        <v>3</v>
      </c>
      <c r="L115" s="239">
        <v>5</v>
      </c>
      <c r="M115" s="225">
        <v>3</v>
      </c>
      <c r="N115" s="225">
        <v>3</v>
      </c>
      <c r="O115" s="239">
        <v>6</v>
      </c>
      <c r="P115" s="225">
        <v>3</v>
      </c>
      <c r="Q115" s="237">
        <v>4</v>
      </c>
      <c r="R115" s="235">
        <v>2</v>
      </c>
      <c r="S115" s="225">
        <v>4</v>
      </c>
      <c r="T115" s="225">
        <v>3</v>
      </c>
      <c r="U115" s="237">
        <v>4</v>
      </c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57</v>
      </c>
      <c r="AH115" s="186">
        <v>108</v>
      </c>
      <c r="AI115" s="186">
        <v>22</v>
      </c>
    </row>
    <row r="116" spans="1:35" ht="15" hidden="1" customHeight="1" x14ac:dyDescent="0.25">
      <c r="A116" s="474"/>
      <c r="B116" s="497"/>
      <c r="C116" s="500"/>
      <c r="D116" s="45" t="s">
        <v>377</v>
      </c>
      <c r="E116" s="4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108</v>
      </c>
      <c r="AI116" s="186">
        <v>22</v>
      </c>
    </row>
    <row r="117" spans="1:35" ht="15.75" hidden="1" customHeight="1" x14ac:dyDescent="0.25">
      <c r="A117" s="474"/>
      <c r="B117" s="497"/>
      <c r="C117" s="500"/>
      <c r="D117" s="45" t="s">
        <v>377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108</v>
      </c>
      <c r="AI117" s="186">
        <v>22</v>
      </c>
    </row>
    <row r="118" spans="1:35" ht="15.75" hidden="1" customHeight="1" thickBot="1" x14ac:dyDescent="0.3">
      <c r="A118" s="475"/>
      <c r="B118" s="498"/>
      <c r="C118" s="501"/>
      <c r="D118" s="47" t="s">
        <v>377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108</v>
      </c>
      <c r="AI118" s="187">
        <v>22</v>
      </c>
    </row>
    <row r="119" spans="1:35" ht="15" customHeight="1" x14ac:dyDescent="0.25">
      <c r="A119" s="473">
        <v>23</v>
      </c>
      <c r="B119" s="496">
        <v>22</v>
      </c>
      <c r="C119" s="499" t="s">
        <v>452</v>
      </c>
      <c r="D119" s="43" t="s">
        <v>452</v>
      </c>
      <c r="E119" s="44" t="s">
        <v>26</v>
      </c>
      <c r="F119" s="223">
        <v>3</v>
      </c>
      <c r="G119" s="222">
        <v>3</v>
      </c>
      <c r="H119" s="222">
        <v>3</v>
      </c>
      <c r="I119" s="236">
        <v>4</v>
      </c>
      <c r="J119" s="222">
        <v>3</v>
      </c>
      <c r="K119" s="222">
        <v>3</v>
      </c>
      <c r="L119" s="236">
        <v>4</v>
      </c>
      <c r="M119" s="222">
        <v>3</v>
      </c>
      <c r="N119" s="236">
        <v>4</v>
      </c>
      <c r="O119" s="238">
        <v>5</v>
      </c>
      <c r="P119" s="222">
        <v>3</v>
      </c>
      <c r="Q119" s="238">
        <v>6</v>
      </c>
      <c r="R119" s="222">
        <v>3</v>
      </c>
      <c r="S119" s="222">
        <v>4</v>
      </c>
      <c r="T119" s="240">
        <v>2</v>
      </c>
      <c r="U119" s="222">
        <v>3</v>
      </c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56</v>
      </c>
      <c r="AH119" s="185">
        <v>56</v>
      </c>
      <c r="AI119" s="185">
        <v>29</v>
      </c>
    </row>
    <row r="120" spans="1:35" ht="15" customHeight="1" thickBot="1" x14ac:dyDescent="0.3">
      <c r="A120" s="474"/>
      <c r="B120" s="497"/>
      <c r="C120" s="500"/>
      <c r="D120" s="45" t="s">
        <v>452</v>
      </c>
      <c r="E120" s="46" t="s">
        <v>27</v>
      </c>
      <c r="F120" s="379">
        <v>2</v>
      </c>
      <c r="G120" s="237">
        <v>4</v>
      </c>
      <c r="H120" s="237">
        <v>4</v>
      </c>
      <c r="I120" s="225">
        <v>3</v>
      </c>
      <c r="J120" s="237">
        <v>4</v>
      </c>
      <c r="K120" s="225">
        <v>3</v>
      </c>
      <c r="L120" s="237">
        <v>4</v>
      </c>
      <c r="M120" s="225">
        <v>3</v>
      </c>
      <c r="N120" s="225">
        <v>3</v>
      </c>
      <c r="O120" s="225">
        <v>3</v>
      </c>
      <c r="P120" s="225">
        <v>3</v>
      </c>
      <c r="Q120" s="225">
        <v>3</v>
      </c>
      <c r="R120" s="225">
        <v>3</v>
      </c>
      <c r="S120" s="237">
        <v>5</v>
      </c>
      <c r="T120" s="235">
        <v>2</v>
      </c>
      <c r="U120" s="225">
        <v>3</v>
      </c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52</v>
      </c>
      <c r="AH120" s="186">
        <v>108</v>
      </c>
      <c r="AI120" s="186">
        <v>22</v>
      </c>
    </row>
    <row r="121" spans="1:35" ht="15" hidden="1" customHeight="1" x14ac:dyDescent="0.25">
      <c r="A121" s="474"/>
      <c r="B121" s="497"/>
      <c r="C121" s="500"/>
      <c r="D121" s="45" t="s">
        <v>452</v>
      </c>
      <c r="E121" s="4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108</v>
      </c>
      <c r="AI121" s="186">
        <v>22</v>
      </c>
    </row>
    <row r="122" spans="1:35" ht="15.75" hidden="1" customHeight="1" x14ac:dyDescent="0.25">
      <c r="A122" s="474"/>
      <c r="B122" s="497"/>
      <c r="C122" s="500"/>
      <c r="D122" s="45" t="s">
        <v>452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108</v>
      </c>
      <c r="AI122" s="186">
        <v>22</v>
      </c>
    </row>
    <row r="123" spans="1:35" ht="15.75" hidden="1" customHeight="1" thickBot="1" x14ac:dyDescent="0.3">
      <c r="A123" s="475"/>
      <c r="B123" s="498"/>
      <c r="C123" s="501"/>
      <c r="D123" s="47" t="s">
        <v>452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108</v>
      </c>
      <c r="AI123" s="187">
        <v>22</v>
      </c>
    </row>
    <row r="124" spans="1:35" ht="15" customHeight="1" x14ac:dyDescent="0.25">
      <c r="A124" s="473">
        <v>24</v>
      </c>
      <c r="B124" s="496">
        <v>24</v>
      </c>
      <c r="C124" s="499" t="s">
        <v>394</v>
      </c>
      <c r="D124" s="43" t="s">
        <v>394</v>
      </c>
      <c r="E124" s="44" t="s">
        <v>26</v>
      </c>
      <c r="F124" s="223">
        <v>3</v>
      </c>
      <c r="G124" s="222">
        <v>3</v>
      </c>
      <c r="H124" s="236">
        <v>4</v>
      </c>
      <c r="I124" s="236">
        <v>4</v>
      </c>
      <c r="J124" s="236">
        <v>4</v>
      </c>
      <c r="K124" s="236">
        <v>4</v>
      </c>
      <c r="L124" s="238">
        <v>5</v>
      </c>
      <c r="M124" s="222">
        <v>3</v>
      </c>
      <c r="N124" s="240">
        <v>2</v>
      </c>
      <c r="O124" s="236">
        <v>4</v>
      </c>
      <c r="P124" s="236">
        <v>4</v>
      </c>
      <c r="Q124" s="222">
        <v>3</v>
      </c>
      <c r="R124" s="240">
        <v>2</v>
      </c>
      <c r="S124" s="236">
        <v>5</v>
      </c>
      <c r="T124" s="240">
        <v>2</v>
      </c>
      <c r="U124" s="222">
        <v>3</v>
      </c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55</v>
      </c>
      <c r="AH124" s="185">
        <v>55</v>
      </c>
      <c r="AI124" s="185">
        <v>24</v>
      </c>
    </row>
    <row r="125" spans="1:35" ht="15" customHeight="1" thickBot="1" x14ac:dyDescent="0.3">
      <c r="A125" s="474"/>
      <c r="B125" s="497"/>
      <c r="C125" s="500"/>
      <c r="D125" s="45" t="s">
        <v>394</v>
      </c>
      <c r="E125" s="46" t="s">
        <v>27</v>
      </c>
      <c r="F125" s="224">
        <v>3</v>
      </c>
      <c r="G125" s="235">
        <v>2</v>
      </c>
      <c r="H125" s="225">
        <v>3</v>
      </c>
      <c r="I125" s="225">
        <v>3</v>
      </c>
      <c r="J125" s="237">
        <v>4</v>
      </c>
      <c r="K125" s="225">
        <v>3</v>
      </c>
      <c r="L125" s="225">
        <v>3</v>
      </c>
      <c r="M125" s="237">
        <v>4</v>
      </c>
      <c r="N125" s="237">
        <v>4</v>
      </c>
      <c r="O125" s="225">
        <v>3</v>
      </c>
      <c r="P125" s="235">
        <v>2</v>
      </c>
      <c r="Q125" s="237">
        <v>4</v>
      </c>
      <c r="R125" s="237">
        <v>4</v>
      </c>
      <c r="S125" s="237">
        <v>5</v>
      </c>
      <c r="T125" s="225">
        <v>3</v>
      </c>
      <c r="U125" s="237">
        <v>4</v>
      </c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54</v>
      </c>
      <c r="AH125" s="186">
        <v>109</v>
      </c>
      <c r="AI125" s="186">
        <v>24</v>
      </c>
    </row>
    <row r="126" spans="1:35" ht="15" hidden="1" customHeight="1" x14ac:dyDescent="0.25">
      <c r="A126" s="474"/>
      <c r="B126" s="497"/>
      <c r="C126" s="500"/>
      <c r="D126" s="45" t="s">
        <v>394</v>
      </c>
      <c r="E126" s="4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109</v>
      </c>
      <c r="AI126" s="186">
        <v>24</v>
      </c>
    </row>
    <row r="127" spans="1:35" ht="15.75" hidden="1" customHeight="1" x14ac:dyDescent="0.25">
      <c r="A127" s="474"/>
      <c r="B127" s="497"/>
      <c r="C127" s="500"/>
      <c r="D127" s="45" t="s">
        <v>394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109</v>
      </c>
      <c r="AI127" s="186">
        <v>24</v>
      </c>
    </row>
    <row r="128" spans="1:35" ht="15.75" hidden="1" customHeight="1" thickBot="1" x14ac:dyDescent="0.3">
      <c r="A128" s="475"/>
      <c r="B128" s="498"/>
      <c r="C128" s="501"/>
      <c r="D128" s="47" t="s">
        <v>394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109</v>
      </c>
      <c r="AI128" s="187">
        <v>24</v>
      </c>
    </row>
    <row r="129" spans="1:35" ht="15" customHeight="1" x14ac:dyDescent="0.25">
      <c r="A129" s="473">
        <v>25</v>
      </c>
      <c r="B129" s="496">
        <v>24</v>
      </c>
      <c r="C129" s="499" t="s">
        <v>198</v>
      </c>
      <c r="D129" s="43" t="s">
        <v>198</v>
      </c>
      <c r="E129" s="44" t="s">
        <v>26</v>
      </c>
      <c r="F129" s="223">
        <v>3</v>
      </c>
      <c r="G129" s="222">
        <v>3</v>
      </c>
      <c r="H129" s="222">
        <v>3</v>
      </c>
      <c r="I129" s="236">
        <v>4</v>
      </c>
      <c r="J129" s="222">
        <v>3</v>
      </c>
      <c r="K129" s="236">
        <v>4</v>
      </c>
      <c r="L129" s="238">
        <v>5</v>
      </c>
      <c r="M129" s="222">
        <v>3</v>
      </c>
      <c r="N129" s="236">
        <v>4</v>
      </c>
      <c r="O129" s="222">
        <v>3</v>
      </c>
      <c r="P129" s="222">
        <v>3</v>
      </c>
      <c r="Q129" s="222">
        <v>3</v>
      </c>
      <c r="R129" s="236">
        <v>4</v>
      </c>
      <c r="S129" s="236">
        <v>5</v>
      </c>
      <c r="T129" s="222">
        <v>3</v>
      </c>
      <c r="U129" s="222">
        <v>3</v>
      </c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56</v>
      </c>
      <c r="AH129" s="185">
        <v>56</v>
      </c>
      <c r="AI129" s="185">
        <v>29</v>
      </c>
    </row>
    <row r="130" spans="1:35" ht="15" customHeight="1" thickBot="1" x14ac:dyDescent="0.3">
      <c r="A130" s="474"/>
      <c r="B130" s="497"/>
      <c r="C130" s="500"/>
      <c r="D130" s="45" t="s">
        <v>198</v>
      </c>
      <c r="E130" s="46" t="s">
        <v>27</v>
      </c>
      <c r="F130" s="379">
        <v>2</v>
      </c>
      <c r="G130" s="235">
        <v>2</v>
      </c>
      <c r="H130" s="237">
        <v>4</v>
      </c>
      <c r="I130" s="225">
        <v>3</v>
      </c>
      <c r="J130" s="225">
        <v>3</v>
      </c>
      <c r="K130" s="225">
        <v>3</v>
      </c>
      <c r="L130" s="225">
        <v>3</v>
      </c>
      <c r="M130" s="225">
        <v>3</v>
      </c>
      <c r="N130" s="237">
        <v>4</v>
      </c>
      <c r="O130" s="237">
        <v>4</v>
      </c>
      <c r="P130" s="225">
        <v>3</v>
      </c>
      <c r="Q130" s="239">
        <v>5</v>
      </c>
      <c r="R130" s="225">
        <v>3</v>
      </c>
      <c r="S130" s="225">
        <v>4</v>
      </c>
      <c r="T130" s="225">
        <v>3</v>
      </c>
      <c r="U130" s="237">
        <v>4</v>
      </c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53</v>
      </c>
      <c r="AH130" s="186">
        <v>109</v>
      </c>
      <c r="AI130" s="186">
        <v>24</v>
      </c>
    </row>
    <row r="131" spans="1:35" ht="15" hidden="1" customHeight="1" x14ac:dyDescent="0.25">
      <c r="A131" s="474"/>
      <c r="B131" s="497"/>
      <c r="C131" s="500"/>
      <c r="D131" s="45" t="s">
        <v>198</v>
      </c>
      <c r="E131" s="4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109</v>
      </c>
      <c r="AI131" s="186">
        <v>24</v>
      </c>
    </row>
    <row r="132" spans="1:35" ht="15.75" hidden="1" customHeight="1" x14ac:dyDescent="0.25">
      <c r="A132" s="474"/>
      <c r="B132" s="497"/>
      <c r="C132" s="500"/>
      <c r="D132" s="45" t="s">
        <v>198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109</v>
      </c>
      <c r="AI132" s="186">
        <v>24</v>
      </c>
    </row>
    <row r="133" spans="1:35" ht="15.75" hidden="1" customHeight="1" thickBot="1" x14ac:dyDescent="0.3">
      <c r="A133" s="475"/>
      <c r="B133" s="498"/>
      <c r="C133" s="501"/>
      <c r="D133" s="47" t="s">
        <v>198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109</v>
      </c>
      <c r="AI133" s="187">
        <v>24</v>
      </c>
    </row>
    <row r="134" spans="1:35" ht="15" customHeight="1" x14ac:dyDescent="0.25">
      <c r="A134" s="473">
        <v>26</v>
      </c>
      <c r="B134" s="496">
        <v>24</v>
      </c>
      <c r="C134" s="499" t="s">
        <v>408</v>
      </c>
      <c r="D134" s="43" t="s">
        <v>408</v>
      </c>
      <c r="E134" s="44" t="s">
        <v>26</v>
      </c>
      <c r="F134" s="223">
        <v>3</v>
      </c>
      <c r="G134" s="240">
        <v>2</v>
      </c>
      <c r="H134" s="236">
        <v>4</v>
      </c>
      <c r="I134" s="238">
        <v>5</v>
      </c>
      <c r="J134" s="222">
        <v>3</v>
      </c>
      <c r="K134" s="222">
        <v>3</v>
      </c>
      <c r="L134" s="236">
        <v>4</v>
      </c>
      <c r="M134" s="222">
        <v>3</v>
      </c>
      <c r="N134" s="222">
        <v>3</v>
      </c>
      <c r="O134" s="238">
        <v>6</v>
      </c>
      <c r="P134" s="240">
        <v>2</v>
      </c>
      <c r="Q134" s="236">
        <v>4</v>
      </c>
      <c r="R134" s="222">
        <v>3</v>
      </c>
      <c r="S134" s="236">
        <v>5</v>
      </c>
      <c r="T134" s="236">
        <v>4</v>
      </c>
      <c r="U134" s="222">
        <v>3</v>
      </c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57</v>
      </c>
      <c r="AH134" s="185">
        <v>57</v>
      </c>
      <c r="AI134" s="185">
        <v>33</v>
      </c>
    </row>
    <row r="135" spans="1:35" ht="15" customHeight="1" thickBot="1" x14ac:dyDescent="0.3">
      <c r="A135" s="474"/>
      <c r="B135" s="497"/>
      <c r="C135" s="500"/>
      <c r="D135" s="45" t="s">
        <v>408</v>
      </c>
      <c r="E135" s="46" t="s">
        <v>27</v>
      </c>
      <c r="F135" s="379">
        <v>2</v>
      </c>
      <c r="G135" s="235">
        <v>2</v>
      </c>
      <c r="H135" s="237">
        <v>4</v>
      </c>
      <c r="I135" s="225">
        <v>3</v>
      </c>
      <c r="J135" s="225">
        <v>3</v>
      </c>
      <c r="K135" s="237">
        <v>4</v>
      </c>
      <c r="L135" s="225">
        <v>3</v>
      </c>
      <c r="M135" s="237">
        <v>4</v>
      </c>
      <c r="N135" s="237">
        <v>4</v>
      </c>
      <c r="O135" s="225">
        <v>3</v>
      </c>
      <c r="P135" s="235">
        <v>2</v>
      </c>
      <c r="Q135" s="225">
        <v>3</v>
      </c>
      <c r="R135" s="225">
        <v>3</v>
      </c>
      <c r="S135" s="239">
        <v>6</v>
      </c>
      <c r="T135" s="235">
        <v>2</v>
      </c>
      <c r="U135" s="237">
        <v>4</v>
      </c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52</v>
      </c>
      <c r="AH135" s="186">
        <v>109</v>
      </c>
      <c r="AI135" s="186">
        <v>24</v>
      </c>
    </row>
    <row r="136" spans="1:35" ht="15" hidden="1" customHeight="1" x14ac:dyDescent="0.25">
      <c r="A136" s="474"/>
      <c r="B136" s="497"/>
      <c r="C136" s="500"/>
      <c r="D136" s="45" t="s">
        <v>408</v>
      </c>
      <c r="E136" s="4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109</v>
      </c>
      <c r="AI136" s="186">
        <v>24</v>
      </c>
    </row>
    <row r="137" spans="1:35" ht="15.75" hidden="1" customHeight="1" x14ac:dyDescent="0.25">
      <c r="A137" s="474"/>
      <c r="B137" s="497"/>
      <c r="C137" s="500"/>
      <c r="D137" s="45" t="s">
        <v>408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109</v>
      </c>
      <c r="AI137" s="186">
        <v>24</v>
      </c>
    </row>
    <row r="138" spans="1:35" ht="15.75" hidden="1" customHeight="1" thickBot="1" x14ac:dyDescent="0.3">
      <c r="A138" s="475"/>
      <c r="B138" s="498"/>
      <c r="C138" s="501"/>
      <c r="D138" s="47" t="s">
        <v>408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109</v>
      </c>
      <c r="AI138" s="187">
        <v>24</v>
      </c>
    </row>
    <row r="139" spans="1:35" ht="15" customHeight="1" x14ac:dyDescent="0.25">
      <c r="A139" s="473">
        <v>27</v>
      </c>
      <c r="B139" s="496">
        <v>24</v>
      </c>
      <c r="C139" s="499" t="s">
        <v>438</v>
      </c>
      <c r="D139" s="43" t="s">
        <v>438</v>
      </c>
      <c r="E139" s="44" t="s">
        <v>26</v>
      </c>
      <c r="F139" s="378">
        <v>2</v>
      </c>
      <c r="G139" s="240">
        <v>2</v>
      </c>
      <c r="H139" s="222">
        <v>3</v>
      </c>
      <c r="I139" s="236">
        <v>4</v>
      </c>
      <c r="J139" s="238">
        <v>5</v>
      </c>
      <c r="K139" s="240">
        <v>2</v>
      </c>
      <c r="L139" s="222">
        <v>3</v>
      </c>
      <c r="M139" s="222">
        <v>3</v>
      </c>
      <c r="N139" s="238">
        <v>5</v>
      </c>
      <c r="O139" s="238">
        <v>6</v>
      </c>
      <c r="P139" s="236">
        <v>4</v>
      </c>
      <c r="Q139" s="222">
        <v>3</v>
      </c>
      <c r="R139" s="236">
        <v>4</v>
      </c>
      <c r="S139" s="222">
        <v>4</v>
      </c>
      <c r="T139" s="222">
        <v>3</v>
      </c>
      <c r="U139" s="238">
        <v>5</v>
      </c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58</v>
      </c>
      <c r="AH139" s="185">
        <v>58</v>
      </c>
      <c r="AI139" s="185">
        <v>36</v>
      </c>
    </row>
    <row r="140" spans="1:35" ht="15" customHeight="1" thickBot="1" x14ac:dyDescent="0.3">
      <c r="A140" s="474"/>
      <c r="B140" s="497"/>
      <c r="C140" s="500"/>
      <c r="D140" s="45" t="s">
        <v>438</v>
      </c>
      <c r="E140" s="46" t="s">
        <v>27</v>
      </c>
      <c r="F140" s="358">
        <v>5</v>
      </c>
      <c r="G140" s="235">
        <v>2</v>
      </c>
      <c r="H140" s="237">
        <v>4</v>
      </c>
      <c r="I140" s="225">
        <v>3</v>
      </c>
      <c r="J140" s="225">
        <v>3</v>
      </c>
      <c r="K140" s="225">
        <v>3</v>
      </c>
      <c r="L140" s="225">
        <v>3</v>
      </c>
      <c r="M140" s="225">
        <v>3</v>
      </c>
      <c r="N140" s="235">
        <v>2</v>
      </c>
      <c r="O140" s="225">
        <v>3</v>
      </c>
      <c r="P140" s="225">
        <v>3</v>
      </c>
      <c r="Q140" s="237">
        <v>4</v>
      </c>
      <c r="R140" s="225">
        <v>3</v>
      </c>
      <c r="S140" s="237">
        <v>5</v>
      </c>
      <c r="T140" s="225">
        <v>3</v>
      </c>
      <c r="U140" s="235">
        <v>2</v>
      </c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51</v>
      </c>
      <c r="AH140" s="186">
        <v>109</v>
      </c>
      <c r="AI140" s="186">
        <v>24</v>
      </c>
    </row>
    <row r="141" spans="1:35" ht="15" hidden="1" customHeight="1" x14ac:dyDescent="0.25">
      <c r="A141" s="474"/>
      <c r="B141" s="497"/>
      <c r="C141" s="500"/>
      <c r="D141" s="45" t="s">
        <v>438</v>
      </c>
      <c r="E141" s="4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109</v>
      </c>
      <c r="AI141" s="186">
        <v>24</v>
      </c>
    </row>
    <row r="142" spans="1:35" ht="15.75" hidden="1" customHeight="1" x14ac:dyDescent="0.25">
      <c r="A142" s="474"/>
      <c r="B142" s="497"/>
      <c r="C142" s="500"/>
      <c r="D142" s="45" t="s">
        <v>438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109</v>
      </c>
      <c r="AI142" s="186">
        <v>24</v>
      </c>
    </row>
    <row r="143" spans="1:35" ht="15.75" hidden="1" customHeight="1" thickBot="1" x14ac:dyDescent="0.3">
      <c r="A143" s="475"/>
      <c r="B143" s="498"/>
      <c r="C143" s="501"/>
      <c r="D143" s="47" t="s">
        <v>438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109</v>
      </c>
      <c r="AI143" s="187">
        <v>24</v>
      </c>
    </row>
    <row r="144" spans="1:35" ht="15" customHeight="1" x14ac:dyDescent="0.25">
      <c r="A144" s="473">
        <v>28</v>
      </c>
      <c r="B144" s="496">
        <v>28</v>
      </c>
      <c r="C144" s="499" t="s">
        <v>495</v>
      </c>
      <c r="D144" s="43" t="s">
        <v>495</v>
      </c>
      <c r="E144" s="44" t="s">
        <v>26</v>
      </c>
      <c r="F144" s="223">
        <v>3</v>
      </c>
      <c r="G144" s="222">
        <v>3</v>
      </c>
      <c r="H144" s="236">
        <v>4</v>
      </c>
      <c r="I144" s="222">
        <v>3</v>
      </c>
      <c r="J144" s="240">
        <v>2</v>
      </c>
      <c r="K144" s="222">
        <v>3</v>
      </c>
      <c r="L144" s="240">
        <v>2</v>
      </c>
      <c r="M144" s="222">
        <v>3</v>
      </c>
      <c r="N144" s="238">
        <v>6</v>
      </c>
      <c r="O144" s="222">
        <v>3</v>
      </c>
      <c r="P144" s="236">
        <v>4</v>
      </c>
      <c r="Q144" s="238">
        <v>5</v>
      </c>
      <c r="R144" s="236">
        <v>4</v>
      </c>
      <c r="S144" s="222">
        <v>4</v>
      </c>
      <c r="T144" s="240">
        <v>2</v>
      </c>
      <c r="U144" s="222">
        <v>3</v>
      </c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54</v>
      </c>
      <c r="AH144" s="185">
        <v>54</v>
      </c>
      <c r="AI144" s="185">
        <v>22</v>
      </c>
    </row>
    <row r="145" spans="1:35" ht="15" customHeight="1" thickBot="1" x14ac:dyDescent="0.3">
      <c r="A145" s="474"/>
      <c r="B145" s="497"/>
      <c r="C145" s="500"/>
      <c r="D145" s="45" t="s">
        <v>495</v>
      </c>
      <c r="E145" s="46" t="s">
        <v>27</v>
      </c>
      <c r="F145" s="357">
        <v>4</v>
      </c>
      <c r="G145" s="225">
        <v>3</v>
      </c>
      <c r="H145" s="239">
        <v>5</v>
      </c>
      <c r="I145" s="237">
        <v>4</v>
      </c>
      <c r="J145" s="225">
        <v>3</v>
      </c>
      <c r="K145" s="237">
        <v>4</v>
      </c>
      <c r="L145" s="225">
        <v>3</v>
      </c>
      <c r="M145" s="225">
        <v>3</v>
      </c>
      <c r="N145" s="235">
        <v>2</v>
      </c>
      <c r="O145" s="225">
        <v>3</v>
      </c>
      <c r="P145" s="225">
        <v>3</v>
      </c>
      <c r="Q145" s="237">
        <v>4</v>
      </c>
      <c r="R145" s="237">
        <v>4</v>
      </c>
      <c r="S145" s="237">
        <v>5</v>
      </c>
      <c r="T145" s="225">
        <v>3</v>
      </c>
      <c r="U145" s="225">
        <v>3</v>
      </c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56</v>
      </c>
      <c r="AH145" s="186">
        <v>110</v>
      </c>
      <c r="AI145" s="186">
        <v>28</v>
      </c>
    </row>
    <row r="146" spans="1:35" ht="15" hidden="1" customHeight="1" x14ac:dyDescent="0.25">
      <c r="A146" s="474"/>
      <c r="B146" s="497"/>
      <c r="C146" s="500"/>
      <c r="D146" s="45" t="s">
        <v>495</v>
      </c>
      <c r="E146" s="4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110</v>
      </c>
      <c r="AI146" s="186">
        <v>28</v>
      </c>
    </row>
    <row r="147" spans="1:35" ht="15.75" hidden="1" customHeight="1" x14ac:dyDescent="0.25">
      <c r="A147" s="474"/>
      <c r="B147" s="497"/>
      <c r="C147" s="500"/>
      <c r="D147" s="45" t="s">
        <v>495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110</v>
      </c>
      <c r="AI147" s="186">
        <v>28</v>
      </c>
    </row>
    <row r="148" spans="1:35" ht="15.75" hidden="1" customHeight="1" thickBot="1" x14ac:dyDescent="0.3">
      <c r="A148" s="475"/>
      <c r="B148" s="498"/>
      <c r="C148" s="501"/>
      <c r="D148" s="47" t="s">
        <v>495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110</v>
      </c>
      <c r="AI148" s="187">
        <v>28</v>
      </c>
    </row>
    <row r="149" spans="1:35" ht="15" customHeight="1" x14ac:dyDescent="0.25">
      <c r="A149" s="473">
        <v>29</v>
      </c>
      <c r="B149" s="496">
        <v>28</v>
      </c>
      <c r="C149" s="499" t="s">
        <v>401</v>
      </c>
      <c r="D149" s="43" t="s">
        <v>401</v>
      </c>
      <c r="E149" s="44" t="s">
        <v>26</v>
      </c>
      <c r="F149" s="356">
        <v>4</v>
      </c>
      <c r="G149" s="222">
        <v>3</v>
      </c>
      <c r="H149" s="222">
        <v>3</v>
      </c>
      <c r="I149" s="222">
        <v>3</v>
      </c>
      <c r="J149" s="236">
        <v>4</v>
      </c>
      <c r="K149" s="236">
        <v>4</v>
      </c>
      <c r="L149" s="222">
        <v>3</v>
      </c>
      <c r="M149" s="222">
        <v>3</v>
      </c>
      <c r="N149" s="236">
        <v>4</v>
      </c>
      <c r="O149" s="236">
        <v>4</v>
      </c>
      <c r="P149" s="222">
        <v>3</v>
      </c>
      <c r="Q149" s="222">
        <v>3</v>
      </c>
      <c r="R149" s="222">
        <v>3</v>
      </c>
      <c r="S149" s="222">
        <v>4</v>
      </c>
      <c r="T149" s="240">
        <v>2</v>
      </c>
      <c r="U149" s="222">
        <v>3</v>
      </c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53</v>
      </c>
      <c r="AH149" s="185">
        <v>53</v>
      </c>
      <c r="AI149" s="185">
        <v>17</v>
      </c>
    </row>
    <row r="150" spans="1:35" ht="15" customHeight="1" thickBot="1" x14ac:dyDescent="0.3">
      <c r="A150" s="474"/>
      <c r="B150" s="497"/>
      <c r="C150" s="500"/>
      <c r="D150" s="45" t="s">
        <v>401</v>
      </c>
      <c r="E150" s="46" t="s">
        <v>27</v>
      </c>
      <c r="F150" s="224">
        <v>3</v>
      </c>
      <c r="G150" s="235">
        <v>2</v>
      </c>
      <c r="H150" s="225">
        <v>3</v>
      </c>
      <c r="I150" s="237">
        <v>4</v>
      </c>
      <c r="J150" s="237">
        <v>4</v>
      </c>
      <c r="K150" s="237">
        <v>4</v>
      </c>
      <c r="L150" s="225">
        <v>3</v>
      </c>
      <c r="M150" s="237">
        <v>4</v>
      </c>
      <c r="N150" s="225">
        <v>3</v>
      </c>
      <c r="O150" s="239">
        <v>5</v>
      </c>
      <c r="P150" s="237">
        <v>4</v>
      </c>
      <c r="Q150" s="239">
        <v>5</v>
      </c>
      <c r="R150" s="225">
        <v>3</v>
      </c>
      <c r="S150" s="225">
        <v>4</v>
      </c>
      <c r="T150" s="225">
        <v>3</v>
      </c>
      <c r="U150" s="225">
        <v>3</v>
      </c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57</v>
      </c>
      <c r="AH150" s="186">
        <v>110</v>
      </c>
      <c r="AI150" s="186">
        <v>28</v>
      </c>
    </row>
    <row r="151" spans="1:35" ht="15" hidden="1" customHeight="1" x14ac:dyDescent="0.25">
      <c r="A151" s="474"/>
      <c r="B151" s="497"/>
      <c r="C151" s="500"/>
      <c r="D151" s="45" t="s">
        <v>401</v>
      </c>
      <c r="E151" s="4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110</v>
      </c>
      <c r="AI151" s="186">
        <v>28</v>
      </c>
    </row>
    <row r="152" spans="1:35" ht="15.75" hidden="1" customHeight="1" x14ac:dyDescent="0.25">
      <c r="A152" s="474"/>
      <c r="B152" s="497"/>
      <c r="C152" s="500"/>
      <c r="D152" s="45" t="s">
        <v>401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110</v>
      </c>
      <c r="AI152" s="186">
        <v>28</v>
      </c>
    </row>
    <row r="153" spans="1:35" ht="15.75" hidden="1" customHeight="1" thickBot="1" x14ac:dyDescent="0.3">
      <c r="A153" s="475"/>
      <c r="B153" s="498"/>
      <c r="C153" s="501"/>
      <c r="D153" s="47" t="s">
        <v>401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110</v>
      </c>
      <c r="AI153" s="187">
        <v>28</v>
      </c>
    </row>
    <row r="154" spans="1:35" ht="15" customHeight="1" x14ac:dyDescent="0.25">
      <c r="A154" s="473">
        <v>30</v>
      </c>
      <c r="B154" s="496">
        <v>28</v>
      </c>
      <c r="C154" s="499" t="s">
        <v>502</v>
      </c>
      <c r="D154" s="43" t="s">
        <v>502</v>
      </c>
      <c r="E154" s="44" t="s">
        <v>26</v>
      </c>
      <c r="F154" s="356">
        <v>4</v>
      </c>
      <c r="G154" s="236">
        <v>4</v>
      </c>
      <c r="H154" s="236">
        <v>4</v>
      </c>
      <c r="I154" s="238">
        <v>5</v>
      </c>
      <c r="J154" s="236">
        <v>4</v>
      </c>
      <c r="K154" s="222">
        <v>3</v>
      </c>
      <c r="L154" s="222">
        <v>3</v>
      </c>
      <c r="M154" s="222">
        <v>3</v>
      </c>
      <c r="N154" s="236">
        <v>4</v>
      </c>
      <c r="O154" s="222">
        <v>3</v>
      </c>
      <c r="P154" s="222">
        <v>3</v>
      </c>
      <c r="Q154" s="222">
        <v>3</v>
      </c>
      <c r="R154" s="222">
        <v>3</v>
      </c>
      <c r="S154" s="236">
        <v>5</v>
      </c>
      <c r="T154" s="240">
        <v>2</v>
      </c>
      <c r="U154" s="222">
        <v>3</v>
      </c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56</v>
      </c>
      <c r="AH154" s="185">
        <v>56</v>
      </c>
      <c r="AI154" s="185">
        <v>29</v>
      </c>
    </row>
    <row r="155" spans="1:35" ht="15" customHeight="1" thickBot="1" x14ac:dyDescent="0.3">
      <c r="A155" s="474"/>
      <c r="B155" s="497"/>
      <c r="C155" s="500"/>
      <c r="D155" s="45" t="s">
        <v>502</v>
      </c>
      <c r="E155" s="46" t="s">
        <v>27</v>
      </c>
      <c r="F155" s="224">
        <v>3</v>
      </c>
      <c r="G155" s="237">
        <v>4</v>
      </c>
      <c r="H155" s="239">
        <v>5</v>
      </c>
      <c r="I155" s="225">
        <v>3</v>
      </c>
      <c r="J155" s="225">
        <v>3</v>
      </c>
      <c r="K155" s="225">
        <v>3</v>
      </c>
      <c r="L155" s="237">
        <v>4</v>
      </c>
      <c r="M155" s="225">
        <v>3</v>
      </c>
      <c r="N155" s="237">
        <v>4</v>
      </c>
      <c r="O155" s="225">
        <v>3</v>
      </c>
      <c r="P155" s="225">
        <v>3</v>
      </c>
      <c r="Q155" s="225">
        <v>3</v>
      </c>
      <c r="R155" s="225">
        <v>3</v>
      </c>
      <c r="S155" s="225">
        <v>4</v>
      </c>
      <c r="T155" s="225">
        <v>3</v>
      </c>
      <c r="U155" s="225">
        <v>3</v>
      </c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54</v>
      </c>
      <c r="AH155" s="186">
        <v>110</v>
      </c>
      <c r="AI155" s="186">
        <v>28</v>
      </c>
    </row>
    <row r="156" spans="1:35" ht="15" hidden="1" customHeight="1" x14ac:dyDescent="0.25">
      <c r="A156" s="474"/>
      <c r="B156" s="497"/>
      <c r="C156" s="500"/>
      <c r="D156" s="45" t="s">
        <v>502</v>
      </c>
      <c r="E156" s="4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110</v>
      </c>
      <c r="AI156" s="186">
        <v>28</v>
      </c>
    </row>
    <row r="157" spans="1:35" ht="15.75" hidden="1" customHeight="1" x14ac:dyDescent="0.25">
      <c r="A157" s="474"/>
      <c r="B157" s="497"/>
      <c r="C157" s="500"/>
      <c r="D157" s="45" t="s">
        <v>502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110</v>
      </c>
      <c r="AI157" s="186">
        <v>28</v>
      </c>
    </row>
    <row r="158" spans="1:35" ht="15.75" hidden="1" customHeight="1" thickBot="1" x14ac:dyDescent="0.3">
      <c r="A158" s="475"/>
      <c r="B158" s="498"/>
      <c r="C158" s="501"/>
      <c r="D158" s="47" t="s">
        <v>502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110</v>
      </c>
      <c r="AI158" s="187">
        <v>28</v>
      </c>
    </row>
    <row r="159" spans="1:35" ht="15" customHeight="1" x14ac:dyDescent="0.25">
      <c r="A159" s="473">
        <v>31</v>
      </c>
      <c r="B159" s="496">
        <v>28</v>
      </c>
      <c r="C159" s="499" t="s">
        <v>316</v>
      </c>
      <c r="D159" s="43" t="s">
        <v>316</v>
      </c>
      <c r="E159" s="44" t="s">
        <v>26</v>
      </c>
      <c r="F159" s="223">
        <v>3</v>
      </c>
      <c r="G159" s="236">
        <v>4</v>
      </c>
      <c r="H159" s="236">
        <v>4</v>
      </c>
      <c r="I159" s="236">
        <v>4</v>
      </c>
      <c r="J159" s="222">
        <v>3</v>
      </c>
      <c r="K159" s="236">
        <v>4</v>
      </c>
      <c r="L159" s="236">
        <v>4</v>
      </c>
      <c r="M159" s="222">
        <v>3</v>
      </c>
      <c r="N159" s="236">
        <v>4</v>
      </c>
      <c r="O159" s="222">
        <v>3</v>
      </c>
      <c r="P159" s="240">
        <v>2</v>
      </c>
      <c r="Q159" s="236">
        <v>4</v>
      </c>
      <c r="R159" s="222">
        <v>3</v>
      </c>
      <c r="S159" s="236">
        <v>5</v>
      </c>
      <c r="T159" s="236">
        <v>4</v>
      </c>
      <c r="U159" s="222">
        <v>3</v>
      </c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57</v>
      </c>
      <c r="AH159" s="185">
        <v>57</v>
      </c>
      <c r="AI159" s="185">
        <v>33</v>
      </c>
    </row>
    <row r="160" spans="1:35" ht="15" customHeight="1" thickBot="1" x14ac:dyDescent="0.3">
      <c r="A160" s="474"/>
      <c r="B160" s="497"/>
      <c r="C160" s="500"/>
      <c r="D160" s="45" t="s">
        <v>316</v>
      </c>
      <c r="E160" s="46" t="s">
        <v>27</v>
      </c>
      <c r="F160" s="224">
        <v>3</v>
      </c>
      <c r="G160" s="235">
        <v>2</v>
      </c>
      <c r="H160" s="225">
        <v>3</v>
      </c>
      <c r="I160" s="225">
        <v>3</v>
      </c>
      <c r="J160" s="237">
        <v>4</v>
      </c>
      <c r="K160" s="237">
        <v>4</v>
      </c>
      <c r="L160" s="237">
        <v>4</v>
      </c>
      <c r="M160" s="237">
        <v>4</v>
      </c>
      <c r="N160" s="237">
        <v>4</v>
      </c>
      <c r="O160" s="225">
        <v>3</v>
      </c>
      <c r="P160" s="225">
        <v>3</v>
      </c>
      <c r="Q160" s="225">
        <v>3</v>
      </c>
      <c r="R160" s="225">
        <v>3</v>
      </c>
      <c r="S160" s="225">
        <v>4</v>
      </c>
      <c r="T160" s="225">
        <v>3</v>
      </c>
      <c r="U160" s="225">
        <v>3</v>
      </c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53</v>
      </c>
      <c r="AH160" s="186">
        <v>110</v>
      </c>
      <c r="AI160" s="186">
        <v>28</v>
      </c>
    </row>
    <row r="161" spans="1:35" ht="15" hidden="1" customHeight="1" x14ac:dyDescent="0.25">
      <c r="A161" s="474"/>
      <c r="B161" s="497"/>
      <c r="C161" s="500"/>
      <c r="D161" s="45" t="s">
        <v>316</v>
      </c>
      <c r="E161" s="4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110</v>
      </c>
      <c r="AI161" s="186">
        <v>28</v>
      </c>
    </row>
    <row r="162" spans="1:35" ht="15.75" hidden="1" customHeight="1" x14ac:dyDescent="0.25">
      <c r="A162" s="474"/>
      <c r="B162" s="497"/>
      <c r="C162" s="500"/>
      <c r="D162" s="45" t="s">
        <v>316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110</v>
      </c>
      <c r="AI162" s="186">
        <v>28</v>
      </c>
    </row>
    <row r="163" spans="1:35" ht="15.75" hidden="1" customHeight="1" thickBot="1" x14ac:dyDescent="0.3">
      <c r="A163" s="475"/>
      <c r="B163" s="498"/>
      <c r="C163" s="501"/>
      <c r="D163" s="47" t="s">
        <v>316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110</v>
      </c>
      <c r="AI163" s="187">
        <v>28</v>
      </c>
    </row>
    <row r="164" spans="1:35" ht="15" customHeight="1" x14ac:dyDescent="0.25">
      <c r="A164" s="473">
        <v>32</v>
      </c>
      <c r="B164" s="496">
        <v>32</v>
      </c>
      <c r="C164" s="499" t="s">
        <v>503</v>
      </c>
      <c r="D164" s="43" t="s">
        <v>503</v>
      </c>
      <c r="E164" s="44" t="s">
        <v>26</v>
      </c>
      <c r="F164" s="223">
        <v>3</v>
      </c>
      <c r="G164" s="240">
        <v>2</v>
      </c>
      <c r="H164" s="236">
        <v>4</v>
      </c>
      <c r="I164" s="238">
        <v>5</v>
      </c>
      <c r="J164" s="236">
        <v>4</v>
      </c>
      <c r="K164" s="222">
        <v>3</v>
      </c>
      <c r="L164" s="240">
        <v>2</v>
      </c>
      <c r="M164" s="236">
        <v>4</v>
      </c>
      <c r="N164" s="222">
        <v>3</v>
      </c>
      <c r="O164" s="222">
        <v>3</v>
      </c>
      <c r="P164" s="240">
        <v>2</v>
      </c>
      <c r="Q164" s="236">
        <v>4</v>
      </c>
      <c r="R164" s="222">
        <v>3</v>
      </c>
      <c r="S164" s="222">
        <v>4</v>
      </c>
      <c r="T164" s="236">
        <v>4</v>
      </c>
      <c r="U164" s="236">
        <v>4</v>
      </c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54</v>
      </c>
      <c r="AH164" s="185">
        <v>54</v>
      </c>
      <c r="AI164" s="185">
        <v>22</v>
      </c>
    </row>
    <row r="165" spans="1:35" ht="15" customHeight="1" thickBot="1" x14ac:dyDescent="0.3">
      <c r="A165" s="474"/>
      <c r="B165" s="497"/>
      <c r="C165" s="500"/>
      <c r="D165" s="45" t="s">
        <v>503</v>
      </c>
      <c r="E165" s="46" t="s">
        <v>27</v>
      </c>
      <c r="F165" s="224">
        <v>3</v>
      </c>
      <c r="G165" s="235">
        <v>2</v>
      </c>
      <c r="H165" s="237">
        <v>4</v>
      </c>
      <c r="I165" s="237">
        <v>4</v>
      </c>
      <c r="J165" s="237">
        <v>4</v>
      </c>
      <c r="K165" s="225">
        <v>3</v>
      </c>
      <c r="L165" s="225">
        <v>3</v>
      </c>
      <c r="M165" s="225">
        <v>3</v>
      </c>
      <c r="N165" s="225">
        <v>3</v>
      </c>
      <c r="O165" s="239">
        <v>6</v>
      </c>
      <c r="P165" s="225">
        <v>3</v>
      </c>
      <c r="Q165" s="225">
        <v>3</v>
      </c>
      <c r="R165" s="225">
        <v>3</v>
      </c>
      <c r="S165" s="239">
        <v>6</v>
      </c>
      <c r="T165" s="237">
        <v>4</v>
      </c>
      <c r="U165" s="237">
        <v>4</v>
      </c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58</v>
      </c>
      <c r="AH165" s="186">
        <v>112</v>
      </c>
      <c r="AI165" s="186">
        <v>32</v>
      </c>
    </row>
    <row r="166" spans="1:35" ht="15" hidden="1" customHeight="1" x14ac:dyDescent="0.25">
      <c r="A166" s="474"/>
      <c r="B166" s="497"/>
      <c r="C166" s="500"/>
      <c r="D166" s="45" t="s">
        <v>503</v>
      </c>
      <c r="E166" s="4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112</v>
      </c>
      <c r="AI166" s="186">
        <v>32</v>
      </c>
    </row>
    <row r="167" spans="1:35" ht="15.75" hidden="1" customHeight="1" x14ac:dyDescent="0.25">
      <c r="A167" s="474"/>
      <c r="B167" s="497"/>
      <c r="C167" s="500"/>
      <c r="D167" s="45" t="s">
        <v>503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112</v>
      </c>
      <c r="AI167" s="186">
        <v>32</v>
      </c>
    </row>
    <row r="168" spans="1:35" ht="15.75" hidden="1" customHeight="1" thickBot="1" x14ac:dyDescent="0.3">
      <c r="A168" s="475"/>
      <c r="B168" s="498"/>
      <c r="C168" s="501"/>
      <c r="D168" s="47" t="s">
        <v>503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112</v>
      </c>
      <c r="AI168" s="187">
        <v>32</v>
      </c>
    </row>
    <row r="169" spans="1:35" ht="15" customHeight="1" x14ac:dyDescent="0.25">
      <c r="A169" s="473">
        <v>33</v>
      </c>
      <c r="B169" s="496">
        <v>33</v>
      </c>
      <c r="C169" s="499" t="s">
        <v>399</v>
      </c>
      <c r="D169" s="43" t="s">
        <v>399</v>
      </c>
      <c r="E169" s="44" t="s">
        <v>26</v>
      </c>
      <c r="F169" s="356">
        <v>4</v>
      </c>
      <c r="G169" s="240">
        <v>2</v>
      </c>
      <c r="H169" s="236">
        <v>4</v>
      </c>
      <c r="I169" s="236">
        <v>4</v>
      </c>
      <c r="J169" s="236">
        <v>4</v>
      </c>
      <c r="K169" s="222">
        <v>3</v>
      </c>
      <c r="L169" s="222">
        <v>3</v>
      </c>
      <c r="M169" s="236">
        <v>4</v>
      </c>
      <c r="N169" s="238">
        <v>5</v>
      </c>
      <c r="O169" s="236">
        <v>4</v>
      </c>
      <c r="P169" s="236">
        <v>4</v>
      </c>
      <c r="Q169" s="238">
        <v>5</v>
      </c>
      <c r="R169" s="222">
        <v>3</v>
      </c>
      <c r="S169" s="236">
        <v>5</v>
      </c>
      <c r="T169" s="222">
        <v>3</v>
      </c>
      <c r="U169" s="222">
        <v>3</v>
      </c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60</v>
      </c>
      <c r="AH169" s="185">
        <v>60</v>
      </c>
      <c r="AI169" s="185">
        <v>43</v>
      </c>
    </row>
    <row r="170" spans="1:35" ht="15" customHeight="1" thickBot="1" x14ac:dyDescent="0.3">
      <c r="A170" s="474"/>
      <c r="B170" s="497"/>
      <c r="C170" s="500"/>
      <c r="D170" s="45" t="s">
        <v>399</v>
      </c>
      <c r="E170" s="46" t="s">
        <v>27</v>
      </c>
      <c r="F170" s="224">
        <v>3</v>
      </c>
      <c r="G170" s="225">
        <v>3</v>
      </c>
      <c r="H170" s="237">
        <v>4</v>
      </c>
      <c r="I170" s="225">
        <v>3</v>
      </c>
      <c r="J170" s="237">
        <v>4</v>
      </c>
      <c r="K170" s="225">
        <v>3</v>
      </c>
      <c r="L170" s="225">
        <v>3</v>
      </c>
      <c r="M170" s="225">
        <v>3</v>
      </c>
      <c r="N170" s="239">
        <v>5</v>
      </c>
      <c r="O170" s="225">
        <v>3</v>
      </c>
      <c r="P170" s="225">
        <v>3</v>
      </c>
      <c r="Q170" s="225">
        <v>3</v>
      </c>
      <c r="R170" s="235">
        <v>2</v>
      </c>
      <c r="S170" s="239">
        <v>6</v>
      </c>
      <c r="T170" s="235">
        <v>2</v>
      </c>
      <c r="U170" s="225">
        <v>3</v>
      </c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53</v>
      </c>
      <c r="AH170" s="186">
        <v>113</v>
      </c>
      <c r="AI170" s="186">
        <v>33</v>
      </c>
    </row>
    <row r="171" spans="1:35" ht="15" hidden="1" customHeight="1" x14ac:dyDescent="0.25">
      <c r="A171" s="474"/>
      <c r="B171" s="497"/>
      <c r="C171" s="500"/>
      <c r="D171" s="45" t="s">
        <v>399</v>
      </c>
      <c r="E171" s="4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113</v>
      </c>
      <c r="AI171" s="186">
        <v>33</v>
      </c>
    </row>
    <row r="172" spans="1:35" ht="15.75" hidden="1" customHeight="1" x14ac:dyDescent="0.25">
      <c r="A172" s="474"/>
      <c r="B172" s="497"/>
      <c r="C172" s="500"/>
      <c r="D172" s="45" t="s">
        <v>399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113</v>
      </c>
      <c r="AI172" s="186">
        <v>33</v>
      </c>
    </row>
    <row r="173" spans="1:35" ht="15.75" hidden="1" customHeight="1" thickBot="1" x14ac:dyDescent="0.3">
      <c r="A173" s="475"/>
      <c r="B173" s="498"/>
      <c r="C173" s="501"/>
      <c r="D173" s="47" t="s">
        <v>399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113</v>
      </c>
      <c r="AI173" s="187">
        <v>33</v>
      </c>
    </row>
    <row r="174" spans="1:35" ht="15" customHeight="1" x14ac:dyDescent="0.25">
      <c r="A174" s="473">
        <v>34</v>
      </c>
      <c r="B174" s="496">
        <v>34</v>
      </c>
      <c r="C174" s="499" t="s">
        <v>380</v>
      </c>
      <c r="D174" s="43" t="s">
        <v>380</v>
      </c>
      <c r="E174" s="44" t="s">
        <v>26</v>
      </c>
      <c r="F174" s="376">
        <v>5</v>
      </c>
      <c r="G174" s="240">
        <v>2</v>
      </c>
      <c r="H174" s="236">
        <v>4</v>
      </c>
      <c r="I174" s="222">
        <v>3</v>
      </c>
      <c r="J174" s="222">
        <v>3</v>
      </c>
      <c r="K174" s="222">
        <v>3</v>
      </c>
      <c r="L174" s="236">
        <v>4</v>
      </c>
      <c r="M174" s="236">
        <v>4</v>
      </c>
      <c r="N174" s="222">
        <v>3</v>
      </c>
      <c r="O174" s="222">
        <v>3</v>
      </c>
      <c r="P174" s="222">
        <v>3</v>
      </c>
      <c r="Q174" s="236">
        <v>4</v>
      </c>
      <c r="R174" s="222">
        <v>3</v>
      </c>
      <c r="S174" s="238">
        <v>6</v>
      </c>
      <c r="T174" s="222">
        <v>3</v>
      </c>
      <c r="U174" s="236">
        <v>4</v>
      </c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57</v>
      </c>
      <c r="AH174" s="185">
        <v>57</v>
      </c>
      <c r="AI174" s="185">
        <v>33</v>
      </c>
    </row>
    <row r="175" spans="1:35" ht="15" customHeight="1" thickBot="1" x14ac:dyDescent="0.3">
      <c r="A175" s="474"/>
      <c r="B175" s="497"/>
      <c r="C175" s="500"/>
      <c r="D175" s="45" t="s">
        <v>380</v>
      </c>
      <c r="E175" s="46" t="s">
        <v>27</v>
      </c>
      <c r="F175" s="224">
        <v>3</v>
      </c>
      <c r="G175" s="225">
        <v>3</v>
      </c>
      <c r="H175" s="239">
        <v>5</v>
      </c>
      <c r="I175" s="237">
        <v>4</v>
      </c>
      <c r="J175" s="237">
        <v>4</v>
      </c>
      <c r="K175" s="225">
        <v>3</v>
      </c>
      <c r="L175" s="225">
        <v>3</v>
      </c>
      <c r="M175" s="225">
        <v>3</v>
      </c>
      <c r="N175" s="239">
        <v>5</v>
      </c>
      <c r="O175" s="237">
        <v>4</v>
      </c>
      <c r="P175" s="235">
        <v>2</v>
      </c>
      <c r="Q175" s="237">
        <v>4</v>
      </c>
      <c r="R175" s="237">
        <v>4</v>
      </c>
      <c r="S175" s="225">
        <v>4</v>
      </c>
      <c r="T175" s="225">
        <v>3</v>
      </c>
      <c r="U175" s="225">
        <v>3</v>
      </c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57</v>
      </c>
      <c r="AH175" s="186">
        <v>114</v>
      </c>
      <c r="AI175" s="186">
        <v>34</v>
      </c>
    </row>
    <row r="176" spans="1:35" ht="15" hidden="1" customHeight="1" x14ac:dyDescent="0.25">
      <c r="A176" s="474"/>
      <c r="B176" s="497"/>
      <c r="C176" s="500"/>
      <c r="D176" s="45" t="s">
        <v>380</v>
      </c>
      <c r="E176" s="4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114</v>
      </c>
      <c r="AI176" s="186">
        <v>34</v>
      </c>
    </row>
    <row r="177" spans="1:35" ht="15.75" hidden="1" customHeight="1" x14ac:dyDescent="0.25">
      <c r="A177" s="474"/>
      <c r="B177" s="497"/>
      <c r="C177" s="500"/>
      <c r="D177" s="45" t="s">
        <v>380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114</v>
      </c>
      <c r="AI177" s="186">
        <v>34</v>
      </c>
    </row>
    <row r="178" spans="1:35" ht="15.75" hidden="1" customHeight="1" thickBot="1" x14ac:dyDescent="0.3">
      <c r="A178" s="475"/>
      <c r="B178" s="498"/>
      <c r="C178" s="501"/>
      <c r="D178" s="47" t="s">
        <v>380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114</v>
      </c>
      <c r="AI178" s="187">
        <v>34</v>
      </c>
    </row>
    <row r="179" spans="1:35" ht="15" customHeight="1" x14ac:dyDescent="0.25">
      <c r="A179" s="473">
        <v>35</v>
      </c>
      <c r="B179" s="496">
        <v>34</v>
      </c>
      <c r="C179" s="499" t="s">
        <v>448</v>
      </c>
      <c r="D179" s="43" t="s">
        <v>448</v>
      </c>
      <c r="E179" s="44" t="s">
        <v>26</v>
      </c>
      <c r="F179" s="223">
        <v>3</v>
      </c>
      <c r="G179" s="222">
        <v>3</v>
      </c>
      <c r="H179" s="238">
        <v>5</v>
      </c>
      <c r="I179" s="222">
        <v>3</v>
      </c>
      <c r="J179" s="238">
        <v>5</v>
      </c>
      <c r="K179" s="222">
        <v>3</v>
      </c>
      <c r="L179" s="236">
        <v>4</v>
      </c>
      <c r="M179" s="222">
        <v>3</v>
      </c>
      <c r="N179" s="222">
        <v>3</v>
      </c>
      <c r="O179" s="222">
        <v>3</v>
      </c>
      <c r="P179" s="236">
        <v>4</v>
      </c>
      <c r="Q179" s="236">
        <v>4</v>
      </c>
      <c r="R179" s="222">
        <v>3</v>
      </c>
      <c r="S179" s="236">
        <v>5</v>
      </c>
      <c r="T179" s="222">
        <v>3</v>
      </c>
      <c r="U179" s="236">
        <v>4</v>
      </c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58</v>
      </c>
      <c r="AH179" s="185">
        <v>58</v>
      </c>
      <c r="AI179" s="185">
        <v>36</v>
      </c>
    </row>
    <row r="180" spans="1:35" ht="15" customHeight="1" thickBot="1" x14ac:dyDescent="0.3">
      <c r="A180" s="474"/>
      <c r="B180" s="497"/>
      <c r="C180" s="500"/>
      <c r="D180" s="45" t="s">
        <v>448</v>
      </c>
      <c r="E180" s="46" t="s">
        <v>27</v>
      </c>
      <c r="F180" s="224">
        <v>3</v>
      </c>
      <c r="G180" s="225">
        <v>3</v>
      </c>
      <c r="H180" s="237">
        <v>4</v>
      </c>
      <c r="I180" s="225">
        <v>3</v>
      </c>
      <c r="J180" s="239">
        <v>5</v>
      </c>
      <c r="K180" s="225">
        <v>3</v>
      </c>
      <c r="L180" s="225">
        <v>3</v>
      </c>
      <c r="M180" s="225">
        <v>3</v>
      </c>
      <c r="N180" s="237">
        <v>4</v>
      </c>
      <c r="O180" s="239">
        <v>5</v>
      </c>
      <c r="P180" s="235">
        <v>2</v>
      </c>
      <c r="Q180" s="225">
        <v>3</v>
      </c>
      <c r="R180" s="237">
        <v>4</v>
      </c>
      <c r="S180" s="237">
        <v>5</v>
      </c>
      <c r="T180" s="235">
        <v>2</v>
      </c>
      <c r="U180" s="237">
        <v>4</v>
      </c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56</v>
      </c>
      <c r="AH180" s="186">
        <v>114</v>
      </c>
      <c r="AI180" s="186">
        <v>34</v>
      </c>
    </row>
    <row r="181" spans="1:35" ht="15" hidden="1" customHeight="1" x14ac:dyDescent="0.25">
      <c r="A181" s="474"/>
      <c r="B181" s="497"/>
      <c r="C181" s="500"/>
      <c r="D181" s="45" t="s">
        <v>448</v>
      </c>
      <c r="E181" s="4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114</v>
      </c>
      <c r="AI181" s="186">
        <v>34</v>
      </c>
    </row>
    <row r="182" spans="1:35" ht="15.75" hidden="1" customHeight="1" x14ac:dyDescent="0.25">
      <c r="A182" s="474"/>
      <c r="B182" s="497"/>
      <c r="C182" s="500"/>
      <c r="D182" s="45" t="s">
        <v>448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114</v>
      </c>
      <c r="AI182" s="186">
        <v>34</v>
      </c>
    </row>
    <row r="183" spans="1:35" ht="15.75" hidden="1" customHeight="1" thickBot="1" x14ac:dyDescent="0.3">
      <c r="A183" s="475"/>
      <c r="B183" s="498"/>
      <c r="C183" s="501"/>
      <c r="D183" s="47" t="s">
        <v>448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114</v>
      </c>
      <c r="AI183" s="187">
        <v>34</v>
      </c>
    </row>
    <row r="184" spans="1:35" ht="15" customHeight="1" x14ac:dyDescent="0.25">
      <c r="A184" s="473">
        <v>36</v>
      </c>
      <c r="B184" s="496">
        <v>36</v>
      </c>
      <c r="C184" s="499" t="s">
        <v>504</v>
      </c>
      <c r="D184" s="43" t="s">
        <v>504</v>
      </c>
      <c r="E184" s="44" t="s">
        <v>26</v>
      </c>
      <c r="F184" s="223">
        <v>3</v>
      </c>
      <c r="G184" s="240">
        <v>2</v>
      </c>
      <c r="H184" s="222">
        <v>3</v>
      </c>
      <c r="I184" s="222">
        <v>3</v>
      </c>
      <c r="J184" s="238">
        <v>5</v>
      </c>
      <c r="K184" s="236">
        <v>4</v>
      </c>
      <c r="L184" s="236">
        <v>4</v>
      </c>
      <c r="M184" s="236">
        <v>4</v>
      </c>
      <c r="N184" s="222">
        <v>3</v>
      </c>
      <c r="O184" s="236">
        <v>4</v>
      </c>
      <c r="P184" s="236">
        <v>4</v>
      </c>
      <c r="Q184" s="236">
        <v>4</v>
      </c>
      <c r="R184" s="240">
        <v>2</v>
      </c>
      <c r="S184" s="236">
        <v>5</v>
      </c>
      <c r="T184" s="240">
        <v>2</v>
      </c>
      <c r="U184" s="222">
        <v>3</v>
      </c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55</v>
      </c>
      <c r="AH184" s="185">
        <v>55</v>
      </c>
      <c r="AI184" s="185">
        <v>24</v>
      </c>
    </row>
    <row r="185" spans="1:35" ht="15" customHeight="1" thickBot="1" x14ac:dyDescent="0.3">
      <c r="A185" s="474"/>
      <c r="B185" s="497"/>
      <c r="C185" s="500"/>
      <c r="D185" s="45" t="s">
        <v>504</v>
      </c>
      <c r="E185" s="46" t="s">
        <v>27</v>
      </c>
      <c r="F185" s="224">
        <v>3</v>
      </c>
      <c r="G185" s="237">
        <v>4</v>
      </c>
      <c r="H185" s="237">
        <v>4</v>
      </c>
      <c r="I185" s="239">
        <v>5</v>
      </c>
      <c r="J185" s="237">
        <v>4</v>
      </c>
      <c r="K185" s="239">
        <v>5</v>
      </c>
      <c r="L185" s="225">
        <v>3</v>
      </c>
      <c r="M185" s="237">
        <v>4</v>
      </c>
      <c r="N185" s="237">
        <v>4</v>
      </c>
      <c r="O185" s="225">
        <v>3</v>
      </c>
      <c r="P185" s="225">
        <v>3</v>
      </c>
      <c r="Q185" s="225">
        <v>3</v>
      </c>
      <c r="R185" s="225">
        <v>3</v>
      </c>
      <c r="S185" s="225">
        <v>4</v>
      </c>
      <c r="T185" s="239">
        <v>5</v>
      </c>
      <c r="U185" s="225">
        <v>3</v>
      </c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60</v>
      </c>
      <c r="AH185" s="186">
        <v>115</v>
      </c>
      <c r="AI185" s="186">
        <v>36</v>
      </c>
    </row>
    <row r="186" spans="1:35" ht="15" hidden="1" customHeight="1" x14ac:dyDescent="0.25">
      <c r="A186" s="474"/>
      <c r="B186" s="497"/>
      <c r="C186" s="500"/>
      <c r="D186" s="45" t="s">
        <v>504</v>
      </c>
      <c r="E186" s="4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115</v>
      </c>
      <c r="AI186" s="186">
        <v>36</v>
      </c>
    </row>
    <row r="187" spans="1:35" ht="15.75" hidden="1" customHeight="1" x14ac:dyDescent="0.25">
      <c r="A187" s="474"/>
      <c r="B187" s="497"/>
      <c r="C187" s="500"/>
      <c r="D187" s="45" t="s">
        <v>504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115</v>
      </c>
      <c r="AI187" s="186">
        <v>36</v>
      </c>
    </row>
    <row r="188" spans="1:35" ht="15.75" hidden="1" customHeight="1" thickBot="1" x14ac:dyDescent="0.3">
      <c r="A188" s="475"/>
      <c r="B188" s="498"/>
      <c r="C188" s="501"/>
      <c r="D188" s="47" t="s">
        <v>504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115</v>
      </c>
      <c r="AI188" s="187">
        <v>36</v>
      </c>
    </row>
    <row r="189" spans="1:35" ht="15" customHeight="1" x14ac:dyDescent="0.25">
      <c r="A189" s="473">
        <v>37</v>
      </c>
      <c r="B189" s="496">
        <v>36</v>
      </c>
      <c r="C189" s="499" t="s">
        <v>446</v>
      </c>
      <c r="D189" s="43" t="s">
        <v>446</v>
      </c>
      <c r="E189" s="44" t="s">
        <v>26</v>
      </c>
      <c r="F189" s="223">
        <v>3</v>
      </c>
      <c r="G189" s="240">
        <v>2</v>
      </c>
      <c r="H189" s="236">
        <v>4</v>
      </c>
      <c r="I189" s="236">
        <v>4</v>
      </c>
      <c r="J189" s="222">
        <v>3</v>
      </c>
      <c r="K189" s="222">
        <v>3</v>
      </c>
      <c r="L189" s="236">
        <v>4</v>
      </c>
      <c r="M189" s="240">
        <v>2</v>
      </c>
      <c r="N189" s="222">
        <v>3</v>
      </c>
      <c r="O189" s="236">
        <v>4</v>
      </c>
      <c r="P189" s="238">
        <v>6</v>
      </c>
      <c r="Q189" s="222">
        <v>3</v>
      </c>
      <c r="R189" s="238">
        <v>5</v>
      </c>
      <c r="S189" s="236">
        <v>5</v>
      </c>
      <c r="T189" s="238">
        <v>5</v>
      </c>
      <c r="U189" s="222">
        <v>3</v>
      </c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59</v>
      </c>
      <c r="AH189" s="185">
        <v>59</v>
      </c>
      <c r="AI189" s="185">
        <v>40</v>
      </c>
    </row>
    <row r="190" spans="1:35" ht="15" customHeight="1" thickBot="1" x14ac:dyDescent="0.3">
      <c r="A190" s="474"/>
      <c r="B190" s="497"/>
      <c r="C190" s="500"/>
      <c r="D190" s="45" t="s">
        <v>446</v>
      </c>
      <c r="E190" s="46" t="s">
        <v>27</v>
      </c>
      <c r="F190" s="224">
        <v>3</v>
      </c>
      <c r="G190" s="225">
        <v>3</v>
      </c>
      <c r="H190" s="239">
        <v>5</v>
      </c>
      <c r="I190" s="225">
        <v>3</v>
      </c>
      <c r="J190" s="239">
        <v>5</v>
      </c>
      <c r="K190" s="235">
        <v>2</v>
      </c>
      <c r="L190" s="225">
        <v>3</v>
      </c>
      <c r="M190" s="237">
        <v>4</v>
      </c>
      <c r="N190" s="225">
        <v>3</v>
      </c>
      <c r="O190" s="237">
        <v>4</v>
      </c>
      <c r="P190" s="225">
        <v>3</v>
      </c>
      <c r="Q190" s="225">
        <v>3</v>
      </c>
      <c r="R190" s="237">
        <v>4</v>
      </c>
      <c r="S190" s="225">
        <v>4</v>
      </c>
      <c r="T190" s="225">
        <v>3</v>
      </c>
      <c r="U190" s="237">
        <v>4</v>
      </c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56</v>
      </c>
      <c r="AH190" s="186">
        <v>115</v>
      </c>
      <c r="AI190" s="186">
        <v>36</v>
      </c>
    </row>
    <row r="191" spans="1:35" ht="15" hidden="1" customHeight="1" x14ac:dyDescent="0.25">
      <c r="A191" s="474"/>
      <c r="B191" s="497"/>
      <c r="C191" s="500"/>
      <c r="D191" s="45" t="s">
        <v>446</v>
      </c>
      <c r="E191" s="4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115</v>
      </c>
      <c r="AI191" s="186">
        <v>36</v>
      </c>
    </row>
    <row r="192" spans="1:35" ht="15.75" hidden="1" customHeight="1" x14ac:dyDescent="0.25">
      <c r="A192" s="474"/>
      <c r="B192" s="497"/>
      <c r="C192" s="500"/>
      <c r="D192" s="45" t="s">
        <v>446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115</v>
      </c>
      <c r="AI192" s="186">
        <v>36</v>
      </c>
    </row>
    <row r="193" spans="1:35" ht="15.75" hidden="1" customHeight="1" thickBot="1" x14ac:dyDescent="0.3">
      <c r="A193" s="475"/>
      <c r="B193" s="498"/>
      <c r="C193" s="501"/>
      <c r="D193" s="47" t="s">
        <v>446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115</v>
      </c>
      <c r="AI193" s="187">
        <v>36</v>
      </c>
    </row>
    <row r="194" spans="1:35" ht="15" customHeight="1" x14ac:dyDescent="0.25">
      <c r="A194" s="473">
        <v>38</v>
      </c>
      <c r="B194" s="496">
        <v>38</v>
      </c>
      <c r="C194" s="499" t="s">
        <v>450</v>
      </c>
      <c r="D194" s="43" t="s">
        <v>450</v>
      </c>
      <c r="E194" s="44" t="s">
        <v>26</v>
      </c>
      <c r="F194" s="378">
        <v>2</v>
      </c>
      <c r="G194" s="222">
        <v>3</v>
      </c>
      <c r="H194" s="222">
        <v>3</v>
      </c>
      <c r="I194" s="238">
        <v>5</v>
      </c>
      <c r="J194" s="222">
        <v>3</v>
      </c>
      <c r="K194" s="222">
        <v>3</v>
      </c>
      <c r="L194" s="222">
        <v>3</v>
      </c>
      <c r="M194" s="238">
        <v>6</v>
      </c>
      <c r="N194" s="236">
        <v>4</v>
      </c>
      <c r="O194" s="236">
        <v>4</v>
      </c>
      <c r="P194" s="236">
        <v>4</v>
      </c>
      <c r="Q194" s="236">
        <v>4</v>
      </c>
      <c r="R194" s="222">
        <v>3</v>
      </c>
      <c r="S194" s="236">
        <v>5</v>
      </c>
      <c r="T194" s="222">
        <v>3</v>
      </c>
      <c r="U194" s="222">
        <v>3</v>
      </c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58</v>
      </c>
      <c r="AH194" s="185">
        <v>58</v>
      </c>
      <c r="AI194" s="185">
        <v>36</v>
      </c>
    </row>
    <row r="195" spans="1:35" ht="15" customHeight="1" thickBot="1" x14ac:dyDescent="0.3">
      <c r="A195" s="474"/>
      <c r="B195" s="497"/>
      <c r="C195" s="500"/>
      <c r="D195" s="45" t="s">
        <v>450</v>
      </c>
      <c r="E195" s="46" t="s">
        <v>27</v>
      </c>
      <c r="F195" s="379">
        <v>2</v>
      </c>
      <c r="G195" s="235">
        <v>2</v>
      </c>
      <c r="H195" s="239">
        <v>5</v>
      </c>
      <c r="I195" s="237">
        <v>4</v>
      </c>
      <c r="J195" s="225">
        <v>3</v>
      </c>
      <c r="K195" s="225">
        <v>3</v>
      </c>
      <c r="L195" s="237">
        <v>4</v>
      </c>
      <c r="M195" s="237">
        <v>4</v>
      </c>
      <c r="N195" s="239">
        <v>5</v>
      </c>
      <c r="O195" s="225">
        <v>3</v>
      </c>
      <c r="P195" s="225">
        <v>3</v>
      </c>
      <c r="Q195" s="237">
        <v>4</v>
      </c>
      <c r="R195" s="237">
        <v>4</v>
      </c>
      <c r="S195" s="237">
        <v>5</v>
      </c>
      <c r="T195" s="225">
        <v>3</v>
      </c>
      <c r="U195" s="237">
        <v>4</v>
      </c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58</v>
      </c>
      <c r="AH195" s="186">
        <v>116</v>
      </c>
      <c r="AI195" s="186">
        <v>38</v>
      </c>
    </row>
    <row r="196" spans="1:35" ht="15" hidden="1" customHeight="1" x14ac:dyDescent="0.25">
      <c r="A196" s="474"/>
      <c r="B196" s="497"/>
      <c r="C196" s="500"/>
      <c r="D196" s="45" t="s">
        <v>450</v>
      </c>
      <c r="E196" s="4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116</v>
      </c>
      <c r="AI196" s="186">
        <v>38</v>
      </c>
    </row>
    <row r="197" spans="1:35" ht="15.75" hidden="1" customHeight="1" x14ac:dyDescent="0.25">
      <c r="A197" s="474"/>
      <c r="B197" s="497"/>
      <c r="C197" s="500"/>
      <c r="D197" s="45" t="s">
        <v>450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116</v>
      </c>
      <c r="AI197" s="186">
        <v>38</v>
      </c>
    </row>
    <row r="198" spans="1:35" ht="15.75" hidden="1" customHeight="1" thickBot="1" x14ac:dyDescent="0.3">
      <c r="A198" s="475"/>
      <c r="B198" s="498"/>
      <c r="C198" s="501"/>
      <c r="D198" s="47" t="s">
        <v>450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116</v>
      </c>
      <c r="AI198" s="187">
        <v>38</v>
      </c>
    </row>
    <row r="199" spans="1:35" ht="15" customHeight="1" x14ac:dyDescent="0.25">
      <c r="A199" s="473">
        <v>39</v>
      </c>
      <c r="B199" s="496">
        <v>38</v>
      </c>
      <c r="C199" s="499" t="s">
        <v>461</v>
      </c>
      <c r="D199" s="43" t="s">
        <v>461</v>
      </c>
      <c r="E199" s="44" t="s">
        <v>26</v>
      </c>
      <c r="F199" s="356">
        <v>4</v>
      </c>
      <c r="G199" s="222">
        <v>3</v>
      </c>
      <c r="H199" s="236">
        <v>4</v>
      </c>
      <c r="I199" s="222">
        <v>3</v>
      </c>
      <c r="J199" s="236">
        <v>4</v>
      </c>
      <c r="K199" s="222">
        <v>3</v>
      </c>
      <c r="L199" s="236">
        <v>4</v>
      </c>
      <c r="M199" s="236">
        <v>4</v>
      </c>
      <c r="N199" s="240">
        <v>2</v>
      </c>
      <c r="O199" s="236">
        <v>4</v>
      </c>
      <c r="P199" s="222">
        <v>3</v>
      </c>
      <c r="Q199" s="236">
        <v>4</v>
      </c>
      <c r="R199" s="236">
        <v>4</v>
      </c>
      <c r="S199" s="222">
        <v>4</v>
      </c>
      <c r="T199" s="240">
        <v>2</v>
      </c>
      <c r="U199" s="222">
        <v>3</v>
      </c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55</v>
      </c>
      <c r="AH199" s="185">
        <v>55</v>
      </c>
      <c r="AI199" s="185">
        <v>24</v>
      </c>
    </row>
    <row r="200" spans="1:35" ht="15" customHeight="1" thickBot="1" x14ac:dyDescent="0.3">
      <c r="A200" s="474"/>
      <c r="B200" s="497"/>
      <c r="C200" s="500"/>
      <c r="D200" s="45" t="s">
        <v>461</v>
      </c>
      <c r="E200" s="46" t="s">
        <v>27</v>
      </c>
      <c r="F200" s="224">
        <v>3</v>
      </c>
      <c r="G200" s="225">
        <v>3</v>
      </c>
      <c r="H200" s="239">
        <v>5</v>
      </c>
      <c r="I200" s="237">
        <v>4</v>
      </c>
      <c r="J200" s="239">
        <v>5</v>
      </c>
      <c r="K200" s="225">
        <v>3</v>
      </c>
      <c r="L200" s="239">
        <v>5</v>
      </c>
      <c r="M200" s="237">
        <v>4</v>
      </c>
      <c r="N200" s="225">
        <v>3</v>
      </c>
      <c r="O200" s="239">
        <v>6</v>
      </c>
      <c r="P200" s="225">
        <v>3</v>
      </c>
      <c r="Q200" s="237">
        <v>4</v>
      </c>
      <c r="R200" s="225">
        <v>3</v>
      </c>
      <c r="S200" s="225">
        <v>4</v>
      </c>
      <c r="T200" s="225">
        <v>3</v>
      </c>
      <c r="U200" s="225">
        <v>3</v>
      </c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61</v>
      </c>
      <c r="AH200" s="186">
        <v>116</v>
      </c>
      <c r="AI200" s="186">
        <v>38</v>
      </c>
    </row>
    <row r="201" spans="1:35" ht="15" hidden="1" customHeight="1" x14ac:dyDescent="0.25">
      <c r="A201" s="474"/>
      <c r="B201" s="497"/>
      <c r="C201" s="500"/>
      <c r="D201" s="45" t="s">
        <v>461</v>
      </c>
      <c r="E201" s="4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116</v>
      </c>
      <c r="AI201" s="186">
        <v>38</v>
      </c>
    </row>
    <row r="202" spans="1:35" ht="15.75" hidden="1" customHeight="1" x14ac:dyDescent="0.25">
      <c r="A202" s="474"/>
      <c r="B202" s="497"/>
      <c r="C202" s="500"/>
      <c r="D202" s="45" t="s">
        <v>461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116</v>
      </c>
      <c r="AI202" s="186">
        <v>38</v>
      </c>
    </row>
    <row r="203" spans="1:35" ht="15.75" hidden="1" customHeight="1" thickBot="1" x14ac:dyDescent="0.3">
      <c r="A203" s="475"/>
      <c r="B203" s="498"/>
      <c r="C203" s="501"/>
      <c r="D203" s="47" t="s">
        <v>461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116</v>
      </c>
      <c r="AI203" s="187">
        <v>38</v>
      </c>
    </row>
    <row r="204" spans="1:35" ht="15" customHeight="1" x14ac:dyDescent="0.25">
      <c r="A204" s="473">
        <v>40</v>
      </c>
      <c r="B204" s="496">
        <v>38</v>
      </c>
      <c r="C204" s="499" t="s">
        <v>405</v>
      </c>
      <c r="D204" s="43" t="s">
        <v>405</v>
      </c>
      <c r="E204" s="44" t="s">
        <v>26</v>
      </c>
      <c r="F204" s="223">
        <v>3</v>
      </c>
      <c r="G204" s="236">
        <v>4</v>
      </c>
      <c r="H204" s="222">
        <v>3</v>
      </c>
      <c r="I204" s="238">
        <v>5</v>
      </c>
      <c r="J204" s="222">
        <v>3</v>
      </c>
      <c r="K204" s="236">
        <v>4</v>
      </c>
      <c r="L204" s="236">
        <v>4</v>
      </c>
      <c r="M204" s="222">
        <v>3</v>
      </c>
      <c r="N204" s="236">
        <v>4</v>
      </c>
      <c r="O204" s="222">
        <v>3</v>
      </c>
      <c r="P204" s="236">
        <v>4</v>
      </c>
      <c r="Q204" s="222">
        <v>3</v>
      </c>
      <c r="R204" s="236">
        <v>4</v>
      </c>
      <c r="S204" s="236">
        <v>5</v>
      </c>
      <c r="T204" s="236">
        <v>4</v>
      </c>
      <c r="U204" s="222">
        <v>3</v>
      </c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59</v>
      </c>
      <c r="AH204" s="185">
        <v>59</v>
      </c>
      <c r="AI204" s="185">
        <v>40</v>
      </c>
    </row>
    <row r="205" spans="1:35" ht="15" customHeight="1" thickBot="1" x14ac:dyDescent="0.3">
      <c r="A205" s="474"/>
      <c r="B205" s="497"/>
      <c r="C205" s="500"/>
      <c r="D205" s="45" t="s">
        <v>405</v>
      </c>
      <c r="E205" s="46" t="s">
        <v>27</v>
      </c>
      <c r="F205" s="224">
        <v>3</v>
      </c>
      <c r="G205" s="225">
        <v>3</v>
      </c>
      <c r="H205" s="239">
        <v>5</v>
      </c>
      <c r="I205" s="239">
        <v>5</v>
      </c>
      <c r="J205" s="237">
        <v>4</v>
      </c>
      <c r="K205" s="225">
        <v>3</v>
      </c>
      <c r="L205" s="225">
        <v>3</v>
      </c>
      <c r="M205" s="225">
        <v>3</v>
      </c>
      <c r="N205" s="225">
        <v>3</v>
      </c>
      <c r="O205" s="225">
        <v>3</v>
      </c>
      <c r="P205" s="225">
        <v>3</v>
      </c>
      <c r="Q205" s="225">
        <v>3</v>
      </c>
      <c r="R205" s="237">
        <v>4</v>
      </c>
      <c r="S205" s="237">
        <v>5</v>
      </c>
      <c r="T205" s="225">
        <v>3</v>
      </c>
      <c r="U205" s="237">
        <v>4</v>
      </c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57</v>
      </c>
      <c r="AH205" s="186">
        <v>116</v>
      </c>
      <c r="AI205" s="186">
        <v>38</v>
      </c>
    </row>
    <row r="206" spans="1:35" ht="15" hidden="1" customHeight="1" x14ac:dyDescent="0.25">
      <c r="A206" s="474"/>
      <c r="B206" s="497"/>
      <c r="C206" s="500"/>
      <c r="D206" s="45" t="s">
        <v>405</v>
      </c>
      <c r="E206" s="4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116</v>
      </c>
      <c r="AI206" s="186">
        <v>38</v>
      </c>
    </row>
    <row r="207" spans="1:35" ht="15.75" hidden="1" customHeight="1" x14ac:dyDescent="0.25">
      <c r="A207" s="474"/>
      <c r="B207" s="497"/>
      <c r="C207" s="500"/>
      <c r="D207" s="45" t="s">
        <v>405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116</v>
      </c>
      <c r="AI207" s="186">
        <v>38</v>
      </c>
    </row>
    <row r="208" spans="1:35" ht="15.75" hidden="1" customHeight="1" thickBot="1" x14ac:dyDescent="0.3">
      <c r="A208" s="475"/>
      <c r="B208" s="498"/>
      <c r="C208" s="501"/>
      <c r="D208" s="47" t="s">
        <v>405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116</v>
      </c>
      <c r="AI208" s="187">
        <v>38</v>
      </c>
    </row>
    <row r="209" spans="1:35" ht="15" customHeight="1" x14ac:dyDescent="0.25">
      <c r="A209" s="473">
        <v>41</v>
      </c>
      <c r="B209" s="496">
        <v>38</v>
      </c>
      <c r="C209" s="499" t="s">
        <v>445</v>
      </c>
      <c r="D209" s="43" t="s">
        <v>445</v>
      </c>
      <c r="E209" s="44" t="s">
        <v>26</v>
      </c>
      <c r="F209" s="223">
        <v>3</v>
      </c>
      <c r="G209" s="222">
        <v>3</v>
      </c>
      <c r="H209" s="238">
        <v>5</v>
      </c>
      <c r="I209" s="222">
        <v>3</v>
      </c>
      <c r="J209" s="222">
        <v>3</v>
      </c>
      <c r="K209" s="222">
        <v>3</v>
      </c>
      <c r="L209" s="236">
        <v>4</v>
      </c>
      <c r="M209" s="222">
        <v>3</v>
      </c>
      <c r="N209" s="236">
        <v>4</v>
      </c>
      <c r="O209" s="238">
        <v>5</v>
      </c>
      <c r="P209" s="236">
        <v>4</v>
      </c>
      <c r="Q209" s="236">
        <v>4</v>
      </c>
      <c r="R209" s="222">
        <v>3</v>
      </c>
      <c r="S209" s="238">
        <v>6</v>
      </c>
      <c r="T209" s="222">
        <v>3</v>
      </c>
      <c r="U209" s="222">
        <v>3</v>
      </c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59</v>
      </c>
      <c r="AH209" s="185">
        <v>59</v>
      </c>
      <c r="AI209" s="185">
        <v>40</v>
      </c>
    </row>
    <row r="210" spans="1:35" ht="15" customHeight="1" thickBot="1" x14ac:dyDescent="0.3">
      <c r="A210" s="474"/>
      <c r="B210" s="497"/>
      <c r="C210" s="500"/>
      <c r="D210" s="45" t="s">
        <v>445</v>
      </c>
      <c r="E210" s="46" t="s">
        <v>27</v>
      </c>
      <c r="F210" s="357">
        <v>4</v>
      </c>
      <c r="G210" s="225">
        <v>3</v>
      </c>
      <c r="H210" s="239">
        <v>5</v>
      </c>
      <c r="I210" s="225">
        <v>3</v>
      </c>
      <c r="J210" s="237">
        <v>4</v>
      </c>
      <c r="K210" s="225">
        <v>3</v>
      </c>
      <c r="L210" s="237">
        <v>4</v>
      </c>
      <c r="M210" s="237">
        <v>4</v>
      </c>
      <c r="N210" s="237">
        <v>4</v>
      </c>
      <c r="O210" s="225">
        <v>3</v>
      </c>
      <c r="P210" s="225">
        <v>3</v>
      </c>
      <c r="Q210" s="225">
        <v>3</v>
      </c>
      <c r="R210" s="225">
        <v>3</v>
      </c>
      <c r="S210" s="225">
        <v>4</v>
      </c>
      <c r="T210" s="225">
        <v>3</v>
      </c>
      <c r="U210" s="237">
        <v>4</v>
      </c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57</v>
      </c>
      <c r="AH210" s="186">
        <v>116</v>
      </c>
      <c r="AI210" s="186">
        <v>38</v>
      </c>
    </row>
    <row r="211" spans="1:35" ht="15" hidden="1" customHeight="1" x14ac:dyDescent="0.25">
      <c r="A211" s="474"/>
      <c r="B211" s="497"/>
      <c r="C211" s="500"/>
      <c r="D211" s="45" t="s">
        <v>445</v>
      </c>
      <c r="E211" s="4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116</v>
      </c>
      <c r="AI211" s="186">
        <v>38</v>
      </c>
    </row>
    <row r="212" spans="1:35" ht="15.75" hidden="1" customHeight="1" x14ac:dyDescent="0.25">
      <c r="A212" s="474"/>
      <c r="B212" s="497"/>
      <c r="C212" s="500"/>
      <c r="D212" s="45" t="s">
        <v>445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116</v>
      </c>
      <c r="AI212" s="186">
        <v>38</v>
      </c>
    </row>
    <row r="213" spans="1:35" ht="15.75" hidden="1" customHeight="1" thickBot="1" x14ac:dyDescent="0.3">
      <c r="A213" s="475"/>
      <c r="B213" s="498"/>
      <c r="C213" s="501"/>
      <c r="D213" s="47" t="s">
        <v>445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116</v>
      </c>
      <c r="AI213" s="187">
        <v>38</v>
      </c>
    </row>
    <row r="214" spans="1:35" ht="15" customHeight="1" x14ac:dyDescent="0.25">
      <c r="A214" s="473">
        <v>42</v>
      </c>
      <c r="B214" s="496">
        <v>42</v>
      </c>
      <c r="C214" s="499" t="s">
        <v>384</v>
      </c>
      <c r="D214" s="43" t="s">
        <v>384</v>
      </c>
      <c r="E214" s="44" t="s">
        <v>26</v>
      </c>
      <c r="F214" s="223">
        <v>3</v>
      </c>
      <c r="G214" s="240">
        <v>2</v>
      </c>
      <c r="H214" s="238">
        <v>6</v>
      </c>
      <c r="I214" s="236">
        <v>4</v>
      </c>
      <c r="J214" s="238">
        <v>5</v>
      </c>
      <c r="K214" s="236">
        <v>4</v>
      </c>
      <c r="L214" s="236">
        <v>4</v>
      </c>
      <c r="M214" s="222">
        <v>3</v>
      </c>
      <c r="N214" s="222">
        <v>3</v>
      </c>
      <c r="O214" s="222">
        <v>3</v>
      </c>
      <c r="P214" s="222">
        <v>3</v>
      </c>
      <c r="Q214" s="236">
        <v>4</v>
      </c>
      <c r="R214" s="222">
        <v>3</v>
      </c>
      <c r="S214" s="222">
        <v>4</v>
      </c>
      <c r="T214" s="222">
        <v>3</v>
      </c>
      <c r="U214" s="236">
        <v>4</v>
      </c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58</v>
      </c>
      <c r="AH214" s="185">
        <v>58</v>
      </c>
      <c r="AI214" s="185">
        <v>36</v>
      </c>
    </row>
    <row r="215" spans="1:35" ht="15" customHeight="1" thickBot="1" x14ac:dyDescent="0.3">
      <c r="A215" s="474"/>
      <c r="B215" s="497"/>
      <c r="C215" s="500"/>
      <c r="D215" s="45" t="s">
        <v>384</v>
      </c>
      <c r="E215" s="46" t="s">
        <v>27</v>
      </c>
      <c r="F215" s="224">
        <v>3</v>
      </c>
      <c r="G215" s="225">
        <v>3</v>
      </c>
      <c r="H215" s="225">
        <v>3</v>
      </c>
      <c r="I215" s="237">
        <v>4</v>
      </c>
      <c r="J215" s="225">
        <v>3</v>
      </c>
      <c r="K215" s="237">
        <v>4</v>
      </c>
      <c r="L215" s="237">
        <v>4</v>
      </c>
      <c r="M215" s="237">
        <v>4</v>
      </c>
      <c r="N215" s="239">
        <v>5</v>
      </c>
      <c r="O215" s="239">
        <v>5</v>
      </c>
      <c r="P215" s="237">
        <v>4</v>
      </c>
      <c r="Q215" s="239">
        <v>5</v>
      </c>
      <c r="R215" s="225">
        <v>3</v>
      </c>
      <c r="S215" s="225">
        <v>4</v>
      </c>
      <c r="T215" s="225">
        <v>3</v>
      </c>
      <c r="U215" s="225">
        <v>3</v>
      </c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60</v>
      </c>
      <c r="AH215" s="186">
        <v>118</v>
      </c>
      <c r="AI215" s="186">
        <v>42</v>
      </c>
    </row>
    <row r="216" spans="1:35" ht="15" hidden="1" customHeight="1" x14ac:dyDescent="0.25">
      <c r="A216" s="474"/>
      <c r="B216" s="497"/>
      <c r="C216" s="500"/>
      <c r="D216" s="45" t="s">
        <v>384</v>
      </c>
      <c r="E216" s="4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118</v>
      </c>
      <c r="AI216" s="186">
        <v>42</v>
      </c>
    </row>
    <row r="217" spans="1:35" ht="15.75" hidden="1" customHeight="1" x14ac:dyDescent="0.25">
      <c r="A217" s="474"/>
      <c r="B217" s="497"/>
      <c r="C217" s="500"/>
      <c r="D217" s="45" t="s">
        <v>384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118</v>
      </c>
      <c r="AI217" s="186">
        <v>42</v>
      </c>
    </row>
    <row r="218" spans="1:35" ht="15.75" hidden="1" customHeight="1" thickBot="1" x14ac:dyDescent="0.3">
      <c r="A218" s="475"/>
      <c r="B218" s="498"/>
      <c r="C218" s="501"/>
      <c r="D218" s="47" t="s">
        <v>384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118</v>
      </c>
      <c r="AI218" s="187">
        <v>42</v>
      </c>
    </row>
    <row r="219" spans="1:35" ht="15" customHeight="1" x14ac:dyDescent="0.25">
      <c r="A219" s="473">
        <v>43</v>
      </c>
      <c r="B219" s="496">
        <v>43</v>
      </c>
      <c r="C219" s="499" t="s">
        <v>201</v>
      </c>
      <c r="D219" s="43" t="s">
        <v>201</v>
      </c>
      <c r="E219" s="44" t="s">
        <v>26</v>
      </c>
      <c r="F219" s="223">
        <v>3</v>
      </c>
      <c r="G219" s="236">
        <v>4</v>
      </c>
      <c r="H219" s="222">
        <v>3</v>
      </c>
      <c r="I219" s="222">
        <v>3</v>
      </c>
      <c r="J219" s="222">
        <v>3</v>
      </c>
      <c r="K219" s="222">
        <v>3</v>
      </c>
      <c r="L219" s="222">
        <v>3</v>
      </c>
      <c r="M219" s="222">
        <v>3</v>
      </c>
      <c r="N219" s="236">
        <v>4</v>
      </c>
      <c r="O219" s="238">
        <v>5</v>
      </c>
      <c r="P219" s="222">
        <v>3</v>
      </c>
      <c r="Q219" s="236">
        <v>4</v>
      </c>
      <c r="R219" s="222">
        <v>3</v>
      </c>
      <c r="S219" s="238">
        <v>6</v>
      </c>
      <c r="T219" s="222">
        <v>3</v>
      </c>
      <c r="U219" s="222">
        <v>3</v>
      </c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56</v>
      </c>
      <c r="AH219" s="185">
        <v>56</v>
      </c>
      <c r="AI219" s="185">
        <v>29</v>
      </c>
    </row>
    <row r="220" spans="1:35" ht="15" customHeight="1" thickBot="1" x14ac:dyDescent="0.3">
      <c r="A220" s="474"/>
      <c r="B220" s="497"/>
      <c r="C220" s="500"/>
      <c r="D220" s="45" t="s">
        <v>201</v>
      </c>
      <c r="E220" s="46" t="s">
        <v>27</v>
      </c>
      <c r="F220" s="357">
        <v>4</v>
      </c>
      <c r="G220" s="225">
        <v>3</v>
      </c>
      <c r="H220" s="239">
        <v>5</v>
      </c>
      <c r="I220" s="239">
        <v>5</v>
      </c>
      <c r="J220" s="237">
        <v>4</v>
      </c>
      <c r="K220" s="225">
        <v>3</v>
      </c>
      <c r="L220" s="225">
        <v>3</v>
      </c>
      <c r="M220" s="237">
        <v>4</v>
      </c>
      <c r="N220" s="237">
        <v>4</v>
      </c>
      <c r="O220" s="239">
        <v>5</v>
      </c>
      <c r="P220" s="225">
        <v>3</v>
      </c>
      <c r="Q220" s="237">
        <v>4</v>
      </c>
      <c r="R220" s="225">
        <v>3</v>
      </c>
      <c r="S220" s="237">
        <v>5</v>
      </c>
      <c r="T220" s="237">
        <v>4</v>
      </c>
      <c r="U220" s="237">
        <v>4</v>
      </c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63</v>
      </c>
      <c r="AH220" s="186">
        <v>119</v>
      </c>
      <c r="AI220" s="186">
        <v>43</v>
      </c>
    </row>
    <row r="221" spans="1:35" ht="15" hidden="1" customHeight="1" x14ac:dyDescent="0.25">
      <c r="A221" s="474"/>
      <c r="B221" s="497"/>
      <c r="C221" s="500"/>
      <c r="D221" s="45" t="s">
        <v>201</v>
      </c>
      <c r="E221" s="4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119</v>
      </c>
      <c r="AI221" s="186">
        <v>43</v>
      </c>
    </row>
    <row r="222" spans="1:35" ht="15.75" hidden="1" customHeight="1" x14ac:dyDescent="0.25">
      <c r="A222" s="474"/>
      <c r="B222" s="497"/>
      <c r="C222" s="500"/>
      <c r="D222" s="45" t="s">
        <v>201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119</v>
      </c>
      <c r="AI222" s="186">
        <v>43</v>
      </c>
    </row>
    <row r="223" spans="1:35" ht="15.75" hidden="1" customHeight="1" thickBot="1" x14ac:dyDescent="0.3">
      <c r="A223" s="475"/>
      <c r="B223" s="498"/>
      <c r="C223" s="501"/>
      <c r="D223" s="47" t="s">
        <v>201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119</v>
      </c>
      <c r="AI223" s="187">
        <v>43</v>
      </c>
    </row>
    <row r="224" spans="1:35" ht="15" customHeight="1" x14ac:dyDescent="0.25">
      <c r="A224" s="473">
        <v>44</v>
      </c>
      <c r="B224" s="496">
        <v>44</v>
      </c>
      <c r="C224" s="499" t="s">
        <v>483</v>
      </c>
      <c r="D224" s="43" t="s">
        <v>483</v>
      </c>
      <c r="E224" s="44" t="s">
        <v>26</v>
      </c>
      <c r="F224" s="223">
        <v>3</v>
      </c>
      <c r="G224" s="222">
        <v>3</v>
      </c>
      <c r="H224" s="236">
        <v>4</v>
      </c>
      <c r="I224" s="236">
        <v>4</v>
      </c>
      <c r="J224" s="236">
        <v>4</v>
      </c>
      <c r="K224" s="236">
        <v>4</v>
      </c>
      <c r="L224" s="238">
        <v>5</v>
      </c>
      <c r="M224" s="222">
        <v>3</v>
      </c>
      <c r="N224" s="222">
        <v>3</v>
      </c>
      <c r="O224" s="238">
        <v>7</v>
      </c>
      <c r="P224" s="236">
        <v>4</v>
      </c>
      <c r="Q224" s="222">
        <v>3</v>
      </c>
      <c r="R224" s="222">
        <v>3</v>
      </c>
      <c r="S224" s="236">
        <v>5</v>
      </c>
      <c r="T224" s="222">
        <v>3</v>
      </c>
      <c r="U224" s="236">
        <v>4</v>
      </c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62</v>
      </c>
      <c r="AH224" s="185">
        <v>62</v>
      </c>
      <c r="AI224" s="185">
        <v>44</v>
      </c>
    </row>
    <row r="225" spans="1:35" ht="15" customHeight="1" thickBot="1" x14ac:dyDescent="0.3">
      <c r="A225" s="474"/>
      <c r="B225" s="497"/>
      <c r="C225" s="500"/>
      <c r="D225" s="45" t="s">
        <v>483</v>
      </c>
      <c r="E225" s="46" t="s">
        <v>27</v>
      </c>
      <c r="F225" s="224">
        <v>3</v>
      </c>
      <c r="G225" s="235">
        <v>2</v>
      </c>
      <c r="H225" s="239">
        <v>5</v>
      </c>
      <c r="I225" s="237">
        <v>4</v>
      </c>
      <c r="J225" s="225">
        <v>3</v>
      </c>
      <c r="K225" s="237">
        <v>4</v>
      </c>
      <c r="L225" s="235">
        <v>2</v>
      </c>
      <c r="M225" s="237">
        <v>4</v>
      </c>
      <c r="N225" s="225">
        <v>3</v>
      </c>
      <c r="O225" s="239">
        <v>5</v>
      </c>
      <c r="P225" s="237">
        <v>4</v>
      </c>
      <c r="Q225" s="237">
        <v>4</v>
      </c>
      <c r="R225" s="225">
        <v>3</v>
      </c>
      <c r="S225" s="239">
        <v>6</v>
      </c>
      <c r="T225" s="225">
        <v>3</v>
      </c>
      <c r="U225" s="225">
        <v>3</v>
      </c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58</v>
      </c>
      <c r="AH225" s="186">
        <v>120</v>
      </c>
      <c r="AI225" s="186">
        <v>44</v>
      </c>
    </row>
    <row r="226" spans="1:35" ht="15" hidden="1" customHeight="1" x14ac:dyDescent="0.25">
      <c r="A226" s="474"/>
      <c r="B226" s="497"/>
      <c r="C226" s="500"/>
      <c r="D226" s="45" t="s">
        <v>483</v>
      </c>
      <c r="E226" s="4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120</v>
      </c>
      <c r="AI226" s="186">
        <v>44</v>
      </c>
    </row>
    <row r="227" spans="1:35" ht="15.75" hidden="1" customHeight="1" x14ac:dyDescent="0.25">
      <c r="A227" s="474"/>
      <c r="B227" s="497"/>
      <c r="C227" s="500"/>
      <c r="D227" s="45" t="s">
        <v>483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120</v>
      </c>
      <c r="AI227" s="186">
        <v>44</v>
      </c>
    </row>
    <row r="228" spans="1:35" ht="15.75" hidden="1" customHeight="1" thickBot="1" x14ac:dyDescent="0.3">
      <c r="A228" s="475"/>
      <c r="B228" s="498"/>
      <c r="C228" s="501"/>
      <c r="D228" s="47" t="s">
        <v>483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120</v>
      </c>
      <c r="AI228" s="187">
        <v>44</v>
      </c>
    </row>
    <row r="229" spans="1:35" ht="15" customHeight="1" x14ac:dyDescent="0.25">
      <c r="A229" s="473">
        <v>45</v>
      </c>
      <c r="B229" s="496">
        <v>45</v>
      </c>
      <c r="C229" s="499" t="s">
        <v>444</v>
      </c>
      <c r="D229" s="43" t="s">
        <v>444</v>
      </c>
      <c r="E229" s="44" t="s">
        <v>26</v>
      </c>
      <c r="F229" s="223">
        <v>3</v>
      </c>
      <c r="G229" s="222">
        <v>3</v>
      </c>
      <c r="H229" s="236">
        <v>4</v>
      </c>
      <c r="I229" s="236">
        <v>4</v>
      </c>
      <c r="J229" s="236">
        <v>4</v>
      </c>
      <c r="K229" s="222">
        <v>3</v>
      </c>
      <c r="L229" s="238">
        <v>5</v>
      </c>
      <c r="M229" s="236">
        <v>4</v>
      </c>
      <c r="N229" s="236">
        <v>4</v>
      </c>
      <c r="O229" s="222">
        <v>3</v>
      </c>
      <c r="P229" s="236">
        <v>4</v>
      </c>
      <c r="Q229" s="238">
        <v>5</v>
      </c>
      <c r="R229" s="222">
        <v>3</v>
      </c>
      <c r="S229" s="238">
        <v>6</v>
      </c>
      <c r="T229" s="236">
        <v>4</v>
      </c>
      <c r="U229" s="222">
        <v>3</v>
      </c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62</v>
      </c>
      <c r="AH229" s="185">
        <v>62</v>
      </c>
      <c r="AI229" s="185">
        <v>44</v>
      </c>
    </row>
    <row r="230" spans="1:35" ht="15" customHeight="1" thickBot="1" x14ac:dyDescent="0.3">
      <c r="A230" s="474"/>
      <c r="B230" s="497"/>
      <c r="C230" s="500"/>
      <c r="D230" s="45" t="s">
        <v>444</v>
      </c>
      <c r="E230" s="46" t="s">
        <v>27</v>
      </c>
      <c r="F230" s="357">
        <v>4</v>
      </c>
      <c r="G230" s="235">
        <v>2</v>
      </c>
      <c r="H230" s="237">
        <v>4</v>
      </c>
      <c r="I230" s="239">
        <v>6</v>
      </c>
      <c r="J230" s="225">
        <v>3</v>
      </c>
      <c r="K230" s="225">
        <v>3</v>
      </c>
      <c r="L230" s="225">
        <v>3</v>
      </c>
      <c r="M230" s="237">
        <v>4</v>
      </c>
      <c r="N230" s="237">
        <v>4</v>
      </c>
      <c r="O230" s="237">
        <v>4</v>
      </c>
      <c r="P230" s="225">
        <v>3</v>
      </c>
      <c r="Q230" s="237">
        <v>4</v>
      </c>
      <c r="R230" s="225">
        <v>3</v>
      </c>
      <c r="S230" s="239">
        <v>6</v>
      </c>
      <c r="T230" s="225">
        <v>3</v>
      </c>
      <c r="U230" s="225">
        <v>3</v>
      </c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59</v>
      </c>
      <c r="AH230" s="186">
        <v>121</v>
      </c>
      <c r="AI230" s="186">
        <v>45</v>
      </c>
    </row>
    <row r="231" spans="1:35" ht="15" hidden="1" customHeight="1" x14ac:dyDescent="0.25">
      <c r="A231" s="474"/>
      <c r="B231" s="497"/>
      <c r="C231" s="500"/>
      <c r="D231" s="45" t="s">
        <v>444</v>
      </c>
      <c r="E231" s="4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121</v>
      </c>
      <c r="AI231" s="186">
        <v>45</v>
      </c>
    </row>
    <row r="232" spans="1:35" ht="15.75" hidden="1" customHeight="1" x14ac:dyDescent="0.25">
      <c r="A232" s="474"/>
      <c r="B232" s="497"/>
      <c r="C232" s="500"/>
      <c r="D232" s="45" t="s">
        <v>444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121</v>
      </c>
      <c r="AI232" s="186">
        <v>45</v>
      </c>
    </row>
    <row r="233" spans="1:35" ht="15.75" hidden="1" customHeight="1" thickBot="1" x14ac:dyDescent="0.3">
      <c r="A233" s="475"/>
      <c r="B233" s="498"/>
      <c r="C233" s="501"/>
      <c r="D233" s="47" t="s">
        <v>444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121</v>
      </c>
      <c r="AI233" s="187">
        <v>45</v>
      </c>
    </row>
    <row r="234" spans="1:35" ht="15" customHeight="1" x14ac:dyDescent="0.25">
      <c r="A234" s="473">
        <v>46</v>
      </c>
      <c r="B234" s="496">
        <v>46</v>
      </c>
      <c r="C234" s="499" t="s">
        <v>381</v>
      </c>
      <c r="D234" s="43" t="s">
        <v>381</v>
      </c>
      <c r="E234" s="44" t="s">
        <v>26</v>
      </c>
      <c r="F234" s="356">
        <v>4</v>
      </c>
      <c r="G234" s="222">
        <v>3</v>
      </c>
      <c r="H234" s="238">
        <v>5</v>
      </c>
      <c r="I234" s="236">
        <v>4</v>
      </c>
      <c r="J234" s="236">
        <v>4</v>
      </c>
      <c r="K234" s="222">
        <v>3</v>
      </c>
      <c r="L234" s="236">
        <v>4</v>
      </c>
      <c r="M234" s="236">
        <v>4</v>
      </c>
      <c r="N234" s="238">
        <v>5</v>
      </c>
      <c r="O234" s="236">
        <v>4</v>
      </c>
      <c r="P234" s="222">
        <v>3</v>
      </c>
      <c r="Q234" s="236">
        <v>4</v>
      </c>
      <c r="R234" s="222">
        <v>3</v>
      </c>
      <c r="S234" s="238">
        <v>6</v>
      </c>
      <c r="T234" s="238">
        <v>5</v>
      </c>
      <c r="U234" s="222">
        <v>3</v>
      </c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64</v>
      </c>
      <c r="AH234" s="185">
        <v>64</v>
      </c>
      <c r="AI234" s="185">
        <v>49</v>
      </c>
    </row>
    <row r="235" spans="1:35" ht="15" customHeight="1" thickBot="1" x14ac:dyDescent="0.3">
      <c r="A235" s="474"/>
      <c r="B235" s="497"/>
      <c r="C235" s="500"/>
      <c r="D235" s="45" t="s">
        <v>381</v>
      </c>
      <c r="E235" s="46" t="s">
        <v>27</v>
      </c>
      <c r="F235" s="357">
        <v>4</v>
      </c>
      <c r="G235" s="235">
        <v>2</v>
      </c>
      <c r="H235" s="237">
        <v>4</v>
      </c>
      <c r="I235" s="239">
        <v>5</v>
      </c>
      <c r="J235" s="237">
        <v>4</v>
      </c>
      <c r="K235" s="237">
        <v>4</v>
      </c>
      <c r="L235" s="225">
        <v>3</v>
      </c>
      <c r="M235" s="225">
        <v>3</v>
      </c>
      <c r="N235" s="225">
        <v>3</v>
      </c>
      <c r="O235" s="225">
        <v>3</v>
      </c>
      <c r="P235" s="225">
        <v>3</v>
      </c>
      <c r="Q235" s="237">
        <v>4</v>
      </c>
      <c r="R235" s="225">
        <v>3</v>
      </c>
      <c r="S235" s="239">
        <v>6</v>
      </c>
      <c r="T235" s="225">
        <v>3</v>
      </c>
      <c r="U235" s="237">
        <v>4</v>
      </c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58</v>
      </c>
      <c r="AH235" s="186">
        <v>122</v>
      </c>
      <c r="AI235" s="186">
        <v>46</v>
      </c>
    </row>
    <row r="236" spans="1:35" ht="15" hidden="1" customHeight="1" x14ac:dyDescent="0.25">
      <c r="A236" s="474"/>
      <c r="B236" s="497"/>
      <c r="C236" s="500"/>
      <c r="D236" s="45" t="s">
        <v>381</v>
      </c>
      <c r="E236" s="4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122</v>
      </c>
      <c r="AI236" s="186">
        <v>46</v>
      </c>
    </row>
    <row r="237" spans="1:35" ht="15.75" hidden="1" customHeight="1" x14ac:dyDescent="0.25">
      <c r="A237" s="474"/>
      <c r="B237" s="497"/>
      <c r="C237" s="500"/>
      <c r="D237" s="45" t="s">
        <v>381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122</v>
      </c>
      <c r="AI237" s="186">
        <v>46</v>
      </c>
    </row>
    <row r="238" spans="1:35" ht="15.75" hidden="1" customHeight="1" thickBot="1" x14ac:dyDescent="0.3">
      <c r="A238" s="475"/>
      <c r="B238" s="498"/>
      <c r="C238" s="501"/>
      <c r="D238" s="47" t="s">
        <v>381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122</v>
      </c>
      <c r="AI238" s="187">
        <v>46</v>
      </c>
    </row>
    <row r="239" spans="1:35" ht="15" customHeight="1" x14ac:dyDescent="0.25">
      <c r="A239" s="473">
        <v>47</v>
      </c>
      <c r="B239" s="496">
        <v>47</v>
      </c>
      <c r="C239" s="499" t="s">
        <v>396</v>
      </c>
      <c r="D239" s="43" t="s">
        <v>396</v>
      </c>
      <c r="E239" s="44" t="s">
        <v>26</v>
      </c>
      <c r="F239" s="356">
        <v>4</v>
      </c>
      <c r="G239" s="236">
        <v>4</v>
      </c>
      <c r="H239" s="236">
        <v>4</v>
      </c>
      <c r="I239" s="238">
        <v>5</v>
      </c>
      <c r="J239" s="222">
        <v>3</v>
      </c>
      <c r="K239" s="236">
        <v>4</v>
      </c>
      <c r="L239" s="240">
        <v>2</v>
      </c>
      <c r="M239" s="236">
        <v>4</v>
      </c>
      <c r="N239" s="222">
        <v>3</v>
      </c>
      <c r="O239" s="238">
        <v>5</v>
      </c>
      <c r="P239" s="236">
        <v>4</v>
      </c>
      <c r="Q239" s="236">
        <v>4</v>
      </c>
      <c r="R239" s="222">
        <v>3</v>
      </c>
      <c r="S239" s="238">
        <v>6</v>
      </c>
      <c r="T239" s="222">
        <v>3</v>
      </c>
      <c r="U239" s="238">
        <v>5</v>
      </c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63</v>
      </c>
      <c r="AH239" s="185">
        <v>63</v>
      </c>
      <c r="AI239" s="185">
        <v>47</v>
      </c>
    </row>
    <row r="240" spans="1:35" ht="15" customHeight="1" thickBot="1" x14ac:dyDescent="0.3">
      <c r="A240" s="474"/>
      <c r="B240" s="497"/>
      <c r="C240" s="500"/>
      <c r="D240" s="45" t="s">
        <v>396</v>
      </c>
      <c r="E240" s="46" t="s">
        <v>27</v>
      </c>
      <c r="F240" s="224">
        <v>3</v>
      </c>
      <c r="G240" s="225">
        <v>3</v>
      </c>
      <c r="H240" s="239">
        <v>5</v>
      </c>
      <c r="I240" s="237">
        <v>4</v>
      </c>
      <c r="J240" s="237">
        <v>4</v>
      </c>
      <c r="K240" s="237">
        <v>4</v>
      </c>
      <c r="L240" s="225">
        <v>3</v>
      </c>
      <c r="M240" s="237">
        <v>4</v>
      </c>
      <c r="N240" s="237">
        <v>4</v>
      </c>
      <c r="O240" s="237">
        <v>4</v>
      </c>
      <c r="P240" s="225">
        <v>3</v>
      </c>
      <c r="Q240" s="237">
        <v>4</v>
      </c>
      <c r="R240" s="225">
        <v>3</v>
      </c>
      <c r="S240" s="225">
        <v>4</v>
      </c>
      <c r="T240" s="225">
        <v>3</v>
      </c>
      <c r="U240" s="239">
        <v>5</v>
      </c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60</v>
      </c>
      <c r="AH240" s="186">
        <v>123</v>
      </c>
      <c r="AI240" s="186">
        <v>47</v>
      </c>
    </row>
    <row r="241" spans="1:35" ht="15" hidden="1" customHeight="1" x14ac:dyDescent="0.25">
      <c r="A241" s="474"/>
      <c r="B241" s="497"/>
      <c r="C241" s="500"/>
      <c r="D241" s="45" t="s">
        <v>396</v>
      </c>
      <c r="E241" s="4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123</v>
      </c>
      <c r="AI241" s="186">
        <v>47</v>
      </c>
    </row>
    <row r="242" spans="1:35" ht="15.75" hidden="1" customHeight="1" x14ac:dyDescent="0.25">
      <c r="A242" s="474"/>
      <c r="B242" s="497"/>
      <c r="C242" s="500"/>
      <c r="D242" s="45" t="s">
        <v>396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123</v>
      </c>
      <c r="AI242" s="186">
        <v>47</v>
      </c>
    </row>
    <row r="243" spans="1:35" ht="15.75" hidden="1" customHeight="1" thickBot="1" x14ac:dyDescent="0.3">
      <c r="A243" s="475"/>
      <c r="B243" s="498"/>
      <c r="C243" s="501"/>
      <c r="D243" s="47" t="s">
        <v>396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123</v>
      </c>
      <c r="AI243" s="187">
        <v>47</v>
      </c>
    </row>
    <row r="244" spans="1:35" ht="15" customHeight="1" x14ac:dyDescent="0.25">
      <c r="A244" s="473">
        <v>48</v>
      </c>
      <c r="B244" s="496">
        <v>48</v>
      </c>
      <c r="C244" s="499" t="s">
        <v>496</v>
      </c>
      <c r="D244" s="43" t="s">
        <v>496</v>
      </c>
      <c r="E244" s="44" t="s">
        <v>26</v>
      </c>
      <c r="F244" s="223">
        <v>3</v>
      </c>
      <c r="G244" s="222">
        <v>3</v>
      </c>
      <c r="H244" s="236">
        <v>4</v>
      </c>
      <c r="I244" s="238">
        <v>5</v>
      </c>
      <c r="J244" s="236">
        <v>4</v>
      </c>
      <c r="K244" s="236">
        <v>4</v>
      </c>
      <c r="L244" s="222">
        <v>3</v>
      </c>
      <c r="M244" s="236">
        <v>4</v>
      </c>
      <c r="N244" s="236">
        <v>4</v>
      </c>
      <c r="O244" s="236">
        <v>4</v>
      </c>
      <c r="P244" s="222">
        <v>3</v>
      </c>
      <c r="Q244" s="238">
        <v>7</v>
      </c>
      <c r="R244" s="236">
        <v>4</v>
      </c>
      <c r="S244" s="222">
        <v>4</v>
      </c>
      <c r="T244" s="222">
        <v>3</v>
      </c>
      <c r="U244" s="222">
        <v>3</v>
      </c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62</v>
      </c>
      <c r="AH244" s="185">
        <v>62</v>
      </c>
      <c r="AI244" s="185">
        <v>44</v>
      </c>
    </row>
    <row r="245" spans="1:35" ht="15" customHeight="1" thickBot="1" x14ac:dyDescent="0.3">
      <c r="A245" s="474"/>
      <c r="B245" s="497"/>
      <c r="C245" s="500"/>
      <c r="D245" s="45" t="s">
        <v>496</v>
      </c>
      <c r="E245" s="46" t="s">
        <v>27</v>
      </c>
      <c r="F245" s="224">
        <v>3</v>
      </c>
      <c r="G245" s="237">
        <v>4</v>
      </c>
      <c r="H245" s="237">
        <v>4</v>
      </c>
      <c r="I245" s="237">
        <v>4</v>
      </c>
      <c r="J245" s="225">
        <v>3</v>
      </c>
      <c r="K245" s="225">
        <v>3</v>
      </c>
      <c r="L245" s="235">
        <v>2</v>
      </c>
      <c r="M245" s="237">
        <v>4</v>
      </c>
      <c r="N245" s="237">
        <v>4</v>
      </c>
      <c r="O245" s="239">
        <v>5</v>
      </c>
      <c r="P245" s="239">
        <v>5</v>
      </c>
      <c r="Q245" s="239">
        <v>5</v>
      </c>
      <c r="R245" s="225">
        <v>3</v>
      </c>
      <c r="S245" s="237">
        <v>5</v>
      </c>
      <c r="T245" s="237">
        <v>4</v>
      </c>
      <c r="U245" s="237">
        <v>4</v>
      </c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62</v>
      </c>
      <c r="AH245" s="186">
        <v>124</v>
      </c>
      <c r="AI245" s="186">
        <v>48</v>
      </c>
    </row>
    <row r="246" spans="1:35" ht="15" hidden="1" customHeight="1" x14ac:dyDescent="0.25">
      <c r="A246" s="474"/>
      <c r="B246" s="497"/>
      <c r="C246" s="500"/>
      <c r="D246" s="45" t="s">
        <v>496</v>
      </c>
      <c r="E246" s="4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124</v>
      </c>
      <c r="AI246" s="186">
        <v>48</v>
      </c>
    </row>
    <row r="247" spans="1:35" ht="15.75" hidden="1" customHeight="1" x14ac:dyDescent="0.25">
      <c r="A247" s="474"/>
      <c r="B247" s="497"/>
      <c r="C247" s="500"/>
      <c r="D247" s="45" t="s">
        <v>496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124</v>
      </c>
      <c r="AI247" s="186">
        <v>48</v>
      </c>
    </row>
    <row r="248" spans="1:35" ht="15.75" hidden="1" customHeight="1" thickBot="1" x14ac:dyDescent="0.3">
      <c r="A248" s="475"/>
      <c r="B248" s="498"/>
      <c r="C248" s="501"/>
      <c r="D248" s="47" t="s">
        <v>496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124</v>
      </c>
      <c r="AI248" s="187">
        <v>48</v>
      </c>
    </row>
    <row r="249" spans="1:35" ht="15" customHeight="1" x14ac:dyDescent="0.25">
      <c r="A249" s="473">
        <v>49</v>
      </c>
      <c r="B249" s="496">
        <v>48</v>
      </c>
      <c r="C249" s="499" t="s">
        <v>397</v>
      </c>
      <c r="D249" s="43" t="s">
        <v>397</v>
      </c>
      <c r="E249" s="44" t="s">
        <v>26</v>
      </c>
      <c r="F249" s="223">
        <v>3</v>
      </c>
      <c r="G249" s="240">
        <v>2</v>
      </c>
      <c r="H249" s="236">
        <v>4</v>
      </c>
      <c r="I249" s="222">
        <v>3</v>
      </c>
      <c r="J249" s="238">
        <v>5</v>
      </c>
      <c r="K249" s="236">
        <v>4</v>
      </c>
      <c r="L249" s="236">
        <v>4</v>
      </c>
      <c r="M249" s="236">
        <v>4</v>
      </c>
      <c r="N249" s="236">
        <v>4</v>
      </c>
      <c r="O249" s="238">
        <v>6</v>
      </c>
      <c r="P249" s="222">
        <v>3</v>
      </c>
      <c r="Q249" s="236">
        <v>4</v>
      </c>
      <c r="R249" s="222">
        <v>3</v>
      </c>
      <c r="S249" s="238">
        <v>6</v>
      </c>
      <c r="T249" s="238">
        <v>5</v>
      </c>
      <c r="U249" s="236">
        <v>4</v>
      </c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64</v>
      </c>
      <c r="AH249" s="185">
        <v>64</v>
      </c>
      <c r="AI249" s="185">
        <v>49</v>
      </c>
    </row>
    <row r="250" spans="1:35" ht="15" customHeight="1" thickBot="1" x14ac:dyDescent="0.3">
      <c r="A250" s="474"/>
      <c r="B250" s="497"/>
      <c r="C250" s="500"/>
      <c r="D250" s="45" t="s">
        <v>397</v>
      </c>
      <c r="E250" s="46" t="s">
        <v>27</v>
      </c>
      <c r="F250" s="224">
        <v>3</v>
      </c>
      <c r="G250" s="225">
        <v>3</v>
      </c>
      <c r="H250" s="225">
        <v>3</v>
      </c>
      <c r="I250" s="237">
        <v>4</v>
      </c>
      <c r="J250" s="239">
        <v>5</v>
      </c>
      <c r="K250" s="237">
        <v>4</v>
      </c>
      <c r="L250" s="239">
        <v>5</v>
      </c>
      <c r="M250" s="225">
        <v>3</v>
      </c>
      <c r="N250" s="225">
        <v>3</v>
      </c>
      <c r="O250" s="225">
        <v>3</v>
      </c>
      <c r="P250" s="237">
        <v>4</v>
      </c>
      <c r="Q250" s="237">
        <v>4</v>
      </c>
      <c r="R250" s="225">
        <v>3</v>
      </c>
      <c r="S250" s="239">
        <v>7</v>
      </c>
      <c r="T250" s="225">
        <v>3</v>
      </c>
      <c r="U250" s="225">
        <v>3</v>
      </c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60</v>
      </c>
      <c r="AH250" s="186">
        <v>124</v>
      </c>
      <c r="AI250" s="186">
        <v>48</v>
      </c>
    </row>
    <row r="251" spans="1:35" ht="15" hidden="1" customHeight="1" x14ac:dyDescent="0.25">
      <c r="A251" s="474"/>
      <c r="B251" s="497"/>
      <c r="C251" s="500"/>
      <c r="D251" s="45" t="s">
        <v>397</v>
      </c>
      <c r="E251" s="4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124</v>
      </c>
      <c r="AI251" s="186">
        <v>48</v>
      </c>
    </row>
    <row r="252" spans="1:35" ht="15.75" hidden="1" customHeight="1" x14ac:dyDescent="0.25">
      <c r="A252" s="474"/>
      <c r="B252" s="497"/>
      <c r="C252" s="500"/>
      <c r="D252" s="45" t="s">
        <v>397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124</v>
      </c>
      <c r="AI252" s="186">
        <v>48</v>
      </c>
    </row>
    <row r="253" spans="1:35" ht="15.75" hidden="1" customHeight="1" thickBot="1" x14ac:dyDescent="0.3">
      <c r="A253" s="475"/>
      <c r="B253" s="498"/>
      <c r="C253" s="501"/>
      <c r="D253" s="47" t="s">
        <v>397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124</v>
      </c>
      <c r="AI253" s="187">
        <v>48</v>
      </c>
    </row>
    <row r="254" spans="1:35" ht="15" customHeight="1" x14ac:dyDescent="0.25">
      <c r="A254" s="473">
        <v>50</v>
      </c>
      <c r="B254" s="496">
        <v>50</v>
      </c>
      <c r="C254" s="499" t="s">
        <v>460</v>
      </c>
      <c r="D254" s="43" t="s">
        <v>460</v>
      </c>
      <c r="E254" s="44" t="s">
        <v>26</v>
      </c>
      <c r="F254" s="356">
        <v>4</v>
      </c>
      <c r="G254" s="222">
        <v>3</v>
      </c>
      <c r="H254" s="238">
        <v>6</v>
      </c>
      <c r="I254" s="236">
        <v>4</v>
      </c>
      <c r="J254" s="222">
        <v>3</v>
      </c>
      <c r="K254" s="238">
        <v>6</v>
      </c>
      <c r="L254" s="238">
        <v>5</v>
      </c>
      <c r="M254" s="222">
        <v>3</v>
      </c>
      <c r="N254" s="238">
        <v>7</v>
      </c>
      <c r="O254" s="222">
        <v>3</v>
      </c>
      <c r="P254" s="236">
        <v>4</v>
      </c>
      <c r="Q254" s="222">
        <v>3</v>
      </c>
      <c r="R254" s="238">
        <v>5</v>
      </c>
      <c r="S254" s="238">
        <v>6</v>
      </c>
      <c r="T254" s="222">
        <v>3</v>
      </c>
      <c r="U254" s="236">
        <v>4</v>
      </c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69</v>
      </c>
      <c r="AH254" s="185">
        <v>69</v>
      </c>
      <c r="AI254" s="185">
        <v>54</v>
      </c>
    </row>
    <row r="255" spans="1:35" ht="15" customHeight="1" thickBot="1" x14ac:dyDescent="0.3">
      <c r="A255" s="474"/>
      <c r="B255" s="497"/>
      <c r="C255" s="500"/>
      <c r="D255" s="45" t="s">
        <v>460</v>
      </c>
      <c r="E255" s="46" t="s">
        <v>27</v>
      </c>
      <c r="F255" s="357">
        <v>4</v>
      </c>
      <c r="G255" s="225">
        <v>3</v>
      </c>
      <c r="H255" s="237">
        <v>4</v>
      </c>
      <c r="I255" s="239">
        <v>5</v>
      </c>
      <c r="J255" s="225">
        <v>3</v>
      </c>
      <c r="K255" s="239">
        <v>5</v>
      </c>
      <c r="L255" s="237">
        <v>4</v>
      </c>
      <c r="M255" s="225">
        <v>3</v>
      </c>
      <c r="N255" s="237">
        <v>4</v>
      </c>
      <c r="O255" s="225">
        <v>3</v>
      </c>
      <c r="P255" s="237">
        <v>4</v>
      </c>
      <c r="Q255" s="237">
        <v>4</v>
      </c>
      <c r="R255" s="225">
        <v>3</v>
      </c>
      <c r="S255" s="237">
        <v>5</v>
      </c>
      <c r="T255" s="225">
        <v>3</v>
      </c>
      <c r="U255" s="225">
        <v>3</v>
      </c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60</v>
      </c>
      <c r="AH255" s="186">
        <v>129</v>
      </c>
      <c r="AI255" s="186">
        <v>50</v>
      </c>
    </row>
    <row r="256" spans="1:35" ht="15" hidden="1" customHeight="1" x14ac:dyDescent="0.25">
      <c r="A256" s="474"/>
      <c r="B256" s="497"/>
      <c r="C256" s="500"/>
      <c r="D256" s="45" t="s">
        <v>460</v>
      </c>
      <c r="E256" s="4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129</v>
      </c>
      <c r="AI256" s="186">
        <v>50</v>
      </c>
    </row>
    <row r="257" spans="1:35" ht="15.75" hidden="1" customHeight="1" x14ac:dyDescent="0.25">
      <c r="A257" s="474"/>
      <c r="B257" s="497"/>
      <c r="C257" s="500"/>
      <c r="D257" s="45" t="s">
        <v>460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129</v>
      </c>
      <c r="AI257" s="186">
        <v>50</v>
      </c>
    </row>
    <row r="258" spans="1:35" ht="15.75" hidden="1" customHeight="1" thickBot="1" x14ac:dyDescent="0.3">
      <c r="A258" s="475"/>
      <c r="B258" s="498"/>
      <c r="C258" s="501"/>
      <c r="D258" s="47" t="s">
        <v>460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129</v>
      </c>
      <c r="AI258" s="187">
        <v>50</v>
      </c>
    </row>
    <row r="259" spans="1:35" ht="15" customHeight="1" x14ac:dyDescent="0.25">
      <c r="A259" s="473">
        <v>51</v>
      </c>
      <c r="B259" s="496">
        <v>51</v>
      </c>
      <c r="C259" s="499" t="s">
        <v>505</v>
      </c>
      <c r="D259" s="43" t="s">
        <v>505</v>
      </c>
      <c r="E259" s="44" t="s">
        <v>26</v>
      </c>
      <c r="F259" s="223">
        <v>3</v>
      </c>
      <c r="G259" s="222">
        <v>3</v>
      </c>
      <c r="H259" s="222">
        <v>3</v>
      </c>
      <c r="I259" s="238">
        <v>5</v>
      </c>
      <c r="J259" s="238">
        <v>5</v>
      </c>
      <c r="K259" s="222">
        <v>3</v>
      </c>
      <c r="L259" s="222">
        <v>3</v>
      </c>
      <c r="M259" s="238">
        <v>5</v>
      </c>
      <c r="N259" s="238">
        <v>5</v>
      </c>
      <c r="O259" s="236">
        <v>4</v>
      </c>
      <c r="P259" s="236">
        <v>4</v>
      </c>
      <c r="Q259" s="236">
        <v>4</v>
      </c>
      <c r="R259" s="222">
        <v>3</v>
      </c>
      <c r="S259" s="236">
        <v>5</v>
      </c>
      <c r="T259" s="238">
        <v>7</v>
      </c>
      <c r="U259" s="236">
        <v>4</v>
      </c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66</v>
      </c>
      <c r="AH259" s="185">
        <v>66</v>
      </c>
      <c r="AI259" s="185">
        <v>52</v>
      </c>
    </row>
    <row r="260" spans="1:35" ht="15" customHeight="1" thickBot="1" x14ac:dyDescent="0.3">
      <c r="A260" s="474"/>
      <c r="B260" s="497"/>
      <c r="C260" s="500"/>
      <c r="D260" s="45" t="s">
        <v>505</v>
      </c>
      <c r="E260" s="46" t="s">
        <v>27</v>
      </c>
      <c r="F260" s="358">
        <v>6</v>
      </c>
      <c r="G260" s="225">
        <v>3</v>
      </c>
      <c r="H260" s="239">
        <v>5</v>
      </c>
      <c r="I260" s="225">
        <v>3</v>
      </c>
      <c r="J260" s="225">
        <v>3</v>
      </c>
      <c r="K260" s="225">
        <v>3</v>
      </c>
      <c r="L260" s="237">
        <v>4</v>
      </c>
      <c r="M260" s="237">
        <v>4</v>
      </c>
      <c r="N260" s="237">
        <v>4</v>
      </c>
      <c r="O260" s="237">
        <v>4</v>
      </c>
      <c r="P260" s="237">
        <v>4</v>
      </c>
      <c r="Q260" s="237">
        <v>4</v>
      </c>
      <c r="R260" s="225">
        <v>3</v>
      </c>
      <c r="S260" s="239">
        <v>6</v>
      </c>
      <c r="T260" s="237">
        <v>4</v>
      </c>
      <c r="U260" s="239">
        <v>5</v>
      </c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65</v>
      </c>
      <c r="AH260" s="186">
        <v>131</v>
      </c>
      <c r="AI260" s="186">
        <v>51</v>
      </c>
    </row>
    <row r="261" spans="1:35" ht="15" hidden="1" customHeight="1" x14ac:dyDescent="0.25">
      <c r="A261" s="474"/>
      <c r="B261" s="497"/>
      <c r="C261" s="500"/>
      <c r="D261" s="45" t="s">
        <v>505</v>
      </c>
      <c r="E261" s="4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131</v>
      </c>
      <c r="AI261" s="186">
        <v>51</v>
      </c>
    </row>
    <row r="262" spans="1:35" ht="15.75" hidden="1" customHeight="1" x14ac:dyDescent="0.25">
      <c r="A262" s="474"/>
      <c r="B262" s="497"/>
      <c r="C262" s="500"/>
      <c r="D262" s="45" t="s">
        <v>505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131</v>
      </c>
      <c r="AI262" s="186">
        <v>51</v>
      </c>
    </row>
    <row r="263" spans="1:35" ht="15.75" hidden="1" customHeight="1" thickBot="1" x14ac:dyDescent="0.3">
      <c r="A263" s="475"/>
      <c r="B263" s="498"/>
      <c r="C263" s="501"/>
      <c r="D263" s="47" t="s">
        <v>505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131</v>
      </c>
      <c r="AI263" s="187">
        <v>51</v>
      </c>
    </row>
    <row r="264" spans="1:35" ht="15" customHeight="1" x14ac:dyDescent="0.25">
      <c r="A264" s="473">
        <v>52</v>
      </c>
      <c r="B264" s="496">
        <v>52</v>
      </c>
      <c r="C264" s="499" t="s">
        <v>484</v>
      </c>
      <c r="D264" s="43" t="s">
        <v>484</v>
      </c>
      <c r="E264" s="44" t="s">
        <v>26</v>
      </c>
      <c r="F264" s="223">
        <v>3</v>
      </c>
      <c r="G264" s="240">
        <v>2</v>
      </c>
      <c r="H264" s="222">
        <v>3</v>
      </c>
      <c r="I264" s="238">
        <v>6</v>
      </c>
      <c r="J264" s="238">
        <v>6</v>
      </c>
      <c r="K264" s="222">
        <v>3</v>
      </c>
      <c r="L264" s="236">
        <v>4</v>
      </c>
      <c r="M264" s="236">
        <v>4</v>
      </c>
      <c r="N264" s="238">
        <v>5</v>
      </c>
      <c r="O264" s="238">
        <v>6</v>
      </c>
      <c r="P264" s="238">
        <v>5</v>
      </c>
      <c r="Q264" s="236">
        <v>4</v>
      </c>
      <c r="R264" s="236">
        <v>4</v>
      </c>
      <c r="S264" s="236">
        <v>5</v>
      </c>
      <c r="T264" s="236">
        <v>4</v>
      </c>
      <c r="U264" s="238">
        <v>5</v>
      </c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69</v>
      </c>
      <c r="AH264" s="185">
        <v>69</v>
      </c>
      <c r="AI264" s="185">
        <v>54</v>
      </c>
    </row>
    <row r="265" spans="1:35" ht="15" customHeight="1" thickBot="1" x14ac:dyDescent="0.3">
      <c r="A265" s="474"/>
      <c r="B265" s="497"/>
      <c r="C265" s="500"/>
      <c r="D265" s="45" t="s">
        <v>484</v>
      </c>
      <c r="E265" s="46" t="s">
        <v>27</v>
      </c>
      <c r="F265" s="224">
        <v>3</v>
      </c>
      <c r="G265" s="225">
        <v>3</v>
      </c>
      <c r="H265" s="237">
        <v>4</v>
      </c>
      <c r="I265" s="237">
        <v>4</v>
      </c>
      <c r="J265" s="237">
        <v>4</v>
      </c>
      <c r="K265" s="237">
        <v>4</v>
      </c>
      <c r="L265" s="225">
        <v>3</v>
      </c>
      <c r="M265" s="237">
        <v>4</v>
      </c>
      <c r="N265" s="237">
        <v>4</v>
      </c>
      <c r="O265" s="239">
        <v>8</v>
      </c>
      <c r="P265" s="225">
        <v>3</v>
      </c>
      <c r="Q265" s="225">
        <v>3</v>
      </c>
      <c r="R265" s="235">
        <v>2</v>
      </c>
      <c r="S265" s="239">
        <v>6</v>
      </c>
      <c r="T265" s="225">
        <v>3</v>
      </c>
      <c r="U265" s="239">
        <v>5</v>
      </c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63</v>
      </c>
      <c r="AH265" s="186">
        <v>132</v>
      </c>
      <c r="AI265" s="186">
        <v>52</v>
      </c>
    </row>
    <row r="266" spans="1:35" ht="15" hidden="1" customHeight="1" x14ac:dyDescent="0.25">
      <c r="A266" s="474"/>
      <c r="B266" s="497"/>
      <c r="C266" s="500"/>
      <c r="D266" s="45" t="s">
        <v>484</v>
      </c>
      <c r="E266" s="4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132</v>
      </c>
      <c r="AI266" s="186">
        <v>52</v>
      </c>
    </row>
    <row r="267" spans="1:35" ht="15.75" hidden="1" customHeight="1" x14ac:dyDescent="0.25">
      <c r="A267" s="474"/>
      <c r="B267" s="497"/>
      <c r="C267" s="500"/>
      <c r="D267" s="45" t="s">
        <v>484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132</v>
      </c>
      <c r="AI267" s="186">
        <v>52</v>
      </c>
    </row>
    <row r="268" spans="1:35" ht="15.75" hidden="1" customHeight="1" thickBot="1" x14ac:dyDescent="0.3">
      <c r="A268" s="475"/>
      <c r="B268" s="498"/>
      <c r="C268" s="501"/>
      <c r="D268" s="47" t="s">
        <v>484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132</v>
      </c>
      <c r="AI268" s="187">
        <v>52</v>
      </c>
    </row>
    <row r="269" spans="1:35" ht="15" customHeight="1" x14ac:dyDescent="0.25">
      <c r="A269" s="473">
        <v>53</v>
      </c>
      <c r="B269" s="496">
        <v>53</v>
      </c>
      <c r="C269" s="499" t="s">
        <v>506</v>
      </c>
      <c r="D269" s="43" t="s">
        <v>506</v>
      </c>
      <c r="E269" s="44" t="s">
        <v>26</v>
      </c>
      <c r="F269" s="223">
        <v>3</v>
      </c>
      <c r="G269" s="222">
        <v>3</v>
      </c>
      <c r="H269" s="238">
        <v>5</v>
      </c>
      <c r="I269" s="236">
        <v>4</v>
      </c>
      <c r="J269" s="238">
        <v>5</v>
      </c>
      <c r="K269" s="222">
        <v>3</v>
      </c>
      <c r="L269" s="238">
        <v>5</v>
      </c>
      <c r="M269" s="236">
        <v>4</v>
      </c>
      <c r="N269" s="222">
        <v>3</v>
      </c>
      <c r="O269" s="236">
        <v>4</v>
      </c>
      <c r="P269" s="236">
        <v>4</v>
      </c>
      <c r="Q269" s="236">
        <v>4</v>
      </c>
      <c r="R269" s="222">
        <v>3</v>
      </c>
      <c r="S269" s="238">
        <v>7</v>
      </c>
      <c r="T269" s="240">
        <v>2</v>
      </c>
      <c r="U269" s="236">
        <v>4</v>
      </c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63</v>
      </c>
      <c r="AH269" s="185">
        <v>63</v>
      </c>
      <c r="AI269" s="185">
        <v>47</v>
      </c>
    </row>
    <row r="270" spans="1:35" ht="15" customHeight="1" thickBot="1" x14ac:dyDescent="0.3">
      <c r="A270" s="474"/>
      <c r="B270" s="497"/>
      <c r="C270" s="500"/>
      <c r="D270" s="45" t="s">
        <v>506</v>
      </c>
      <c r="E270" s="46" t="s">
        <v>27</v>
      </c>
      <c r="F270" s="357">
        <v>4</v>
      </c>
      <c r="G270" s="235">
        <v>2</v>
      </c>
      <c r="H270" s="239">
        <v>5</v>
      </c>
      <c r="I270" s="239">
        <v>8</v>
      </c>
      <c r="J270" s="225">
        <v>3</v>
      </c>
      <c r="K270" s="237">
        <v>4</v>
      </c>
      <c r="L270" s="225">
        <v>3</v>
      </c>
      <c r="M270" s="237">
        <v>4</v>
      </c>
      <c r="N270" s="239">
        <v>7</v>
      </c>
      <c r="O270" s="239">
        <v>5</v>
      </c>
      <c r="P270" s="239">
        <v>5</v>
      </c>
      <c r="Q270" s="237">
        <v>4</v>
      </c>
      <c r="R270" s="225">
        <v>3</v>
      </c>
      <c r="S270" s="239">
        <v>6</v>
      </c>
      <c r="T270" s="225">
        <v>3</v>
      </c>
      <c r="U270" s="237">
        <v>4</v>
      </c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70</v>
      </c>
      <c r="AH270" s="186">
        <v>133</v>
      </c>
      <c r="AI270" s="186">
        <v>53</v>
      </c>
    </row>
    <row r="271" spans="1:35" ht="15" hidden="1" customHeight="1" x14ac:dyDescent="0.25">
      <c r="A271" s="474"/>
      <c r="B271" s="497"/>
      <c r="C271" s="500"/>
      <c r="D271" s="45" t="s">
        <v>506</v>
      </c>
      <c r="E271" s="4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133</v>
      </c>
      <c r="AI271" s="186">
        <v>53</v>
      </c>
    </row>
    <row r="272" spans="1:35" ht="15.75" hidden="1" customHeight="1" x14ac:dyDescent="0.25">
      <c r="A272" s="474"/>
      <c r="B272" s="497"/>
      <c r="C272" s="500"/>
      <c r="D272" s="45" t="s">
        <v>506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133</v>
      </c>
      <c r="AI272" s="186">
        <v>53</v>
      </c>
    </row>
    <row r="273" spans="1:35" ht="15.75" hidden="1" customHeight="1" thickBot="1" x14ac:dyDescent="0.3">
      <c r="A273" s="475"/>
      <c r="B273" s="498"/>
      <c r="C273" s="501"/>
      <c r="D273" s="47" t="s">
        <v>506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133</v>
      </c>
      <c r="AI273" s="187">
        <v>53</v>
      </c>
    </row>
    <row r="274" spans="1:35" ht="15" customHeight="1" x14ac:dyDescent="0.25">
      <c r="A274" s="473">
        <v>54</v>
      </c>
      <c r="B274" s="496">
        <v>54</v>
      </c>
      <c r="C274" s="499" t="s">
        <v>497</v>
      </c>
      <c r="D274" s="43" t="s">
        <v>497</v>
      </c>
      <c r="E274" s="44" t="s">
        <v>26</v>
      </c>
      <c r="F274" s="223">
        <v>3</v>
      </c>
      <c r="G274" s="236">
        <v>4</v>
      </c>
      <c r="H274" s="238">
        <v>5</v>
      </c>
      <c r="I274" s="236">
        <v>4</v>
      </c>
      <c r="J274" s="236">
        <v>4</v>
      </c>
      <c r="K274" s="222">
        <v>3</v>
      </c>
      <c r="L274" s="238">
        <v>5</v>
      </c>
      <c r="M274" s="236">
        <v>4</v>
      </c>
      <c r="N274" s="236">
        <v>4</v>
      </c>
      <c r="O274" s="238">
        <v>5</v>
      </c>
      <c r="P274" s="236">
        <v>4</v>
      </c>
      <c r="Q274" s="238">
        <v>5</v>
      </c>
      <c r="R274" s="236">
        <v>4</v>
      </c>
      <c r="S274" s="238">
        <v>6</v>
      </c>
      <c r="T274" s="222">
        <v>3</v>
      </c>
      <c r="U274" s="222">
        <v>3</v>
      </c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66</v>
      </c>
      <c r="AH274" s="185">
        <v>66</v>
      </c>
      <c r="AI274" s="185">
        <v>52</v>
      </c>
    </row>
    <row r="275" spans="1:35" ht="15" customHeight="1" thickBot="1" x14ac:dyDescent="0.3">
      <c r="A275" s="474"/>
      <c r="B275" s="497"/>
      <c r="C275" s="500"/>
      <c r="D275" s="45" t="s">
        <v>497</v>
      </c>
      <c r="E275" s="46" t="s">
        <v>27</v>
      </c>
      <c r="F275" s="224">
        <v>3</v>
      </c>
      <c r="G275" s="237">
        <v>4</v>
      </c>
      <c r="H275" s="239">
        <v>5</v>
      </c>
      <c r="I275" s="237">
        <v>4</v>
      </c>
      <c r="J275" s="237">
        <v>4</v>
      </c>
      <c r="K275" s="239">
        <v>5</v>
      </c>
      <c r="L275" s="225">
        <v>3</v>
      </c>
      <c r="M275" s="237">
        <v>4</v>
      </c>
      <c r="N275" s="239">
        <v>7</v>
      </c>
      <c r="O275" s="237">
        <v>4</v>
      </c>
      <c r="P275" s="237">
        <v>4</v>
      </c>
      <c r="Q275" s="237">
        <v>4</v>
      </c>
      <c r="R275" s="225">
        <v>3</v>
      </c>
      <c r="S275" s="225">
        <v>4</v>
      </c>
      <c r="T275" s="225">
        <v>3</v>
      </c>
      <c r="U275" s="239">
        <v>7</v>
      </c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68</v>
      </c>
      <c r="AH275" s="186">
        <v>134</v>
      </c>
      <c r="AI275" s="186">
        <v>54</v>
      </c>
    </row>
    <row r="276" spans="1:35" ht="15" hidden="1" customHeight="1" x14ac:dyDescent="0.25">
      <c r="A276" s="474"/>
      <c r="B276" s="497"/>
      <c r="C276" s="500"/>
      <c r="D276" s="45" t="s">
        <v>497</v>
      </c>
      <c r="E276" s="4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134</v>
      </c>
      <c r="AI276" s="186">
        <v>54</v>
      </c>
    </row>
    <row r="277" spans="1:35" ht="15.75" hidden="1" customHeight="1" x14ac:dyDescent="0.25">
      <c r="A277" s="474"/>
      <c r="B277" s="497"/>
      <c r="C277" s="500"/>
      <c r="D277" s="45" t="s">
        <v>497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134</v>
      </c>
      <c r="AI277" s="186">
        <v>54</v>
      </c>
    </row>
    <row r="278" spans="1:35" ht="15.75" hidden="1" customHeight="1" thickBot="1" x14ac:dyDescent="0.3">
      <c r="A278" s="475"/>
      <c r="B278" s="498"/>
      <c r="C278" s="501"/>
      <c r="D278" s="47" t="s">
        <v>497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134</v>
      </c>
      <c r="AI278" s="187">
        <v>54</v>
      </c>
    </row>
    <row r="279" spans="1:35" ht="15" customHeight="1" x14ac:dyDescent="0.25">
      <c r="A279" s="473">
        <v>55</v>
      </c>
      <c r="B279" s="496">
        <v>55</v>
      </c>
      <c r="C279" s="499" t="s">
        <v>507</v>
      </c>
      <c r="D279" s="43" t="s">
        <v>507</v>
      </c>
      <c r="E279" s="44" t="s">
        <v>26</v>
      </c>
      <c r="F279" s="356">
        <v>4</v>
      </c>
      <c r="G279" s="222">
        <v>3</v>
      </c>
      <c r="H279" s="236">
        <v>4</v>
      </c>
      <c r="I279" s="238">
        <v>6</v>
      </c>
      <c r="J279" s="222">
        <v>3</v>
      </c>
      <c r="K279" s="238">
        <v>5</v>
      </c>
      <c r="L279" s="236">
        <v>4</v>
      </c>
      <c r="M279" s="236">
        <v>4</v>
      </c>
      <c r="N279" s="238">
        <v>5</v>
      </c>
      <c r="O279" s="236">
        <v>4</v>
      </c>
      <c r="P279" s="222">
        <v>3</v>
      </c>
      <c r="Q279" s="236">
        <v>4</v>
      </c>
      <c r="R279" s="236">
        <v>4</v>
      </c>
      <c r="S279" s="222">
        <v>4</v>
      </c>
      <c r="T279" s="238">
        <v>5</v>
      </c>
      <c r="U279" s="222">
        <v>3</v>
      </c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65</v>
      </c>
      <c r="AH279" s="185">
        <v>65</v>
      </c>
      <c r="AI279" s="185">
        <v>51</v>
      </c>
    </row>
    <row r="280" spans="1:35" ht="15" customHeight="1" thickBot="1" x14ac:dyDescent="0.3">
      <c r="A280" s="474"/>
      <c r="B280" s="497"/>
      <c r="C280" s="500"/>
      <c r="D280" s="45" t="s">
        <v>507</v>
      </c>
      <c r="E280" s="46" t="s">
        <v>27</v>
      </c>
      <c r="F280" s="224">
        <v>3</v>
      </c>
      <c r="G280" s="239">
        <v>5</v>
      </c>
      <c r="H280" s="239">
        <v>5</v>
      </c>
      <c r="I280" s="239">
        <v>7</v>
      </c>
      <c r="J280" s="237">
        <v>4</v>
      </c>
      <c r="K280" s="225">
        <v>3</v>
      </c>
      <c r="L280" s="225">
        <v>3</v>
      </c>
      <c r="M280" s="239">
        <v>6</v>
      </c>
      <c r="N280" s="239">
        <v>5</v>
      </c>
      <c r="O280" s="239">
        <v>5</v>
      </c>
      <c r="P280" s="237">
        <v>4</v>
      </c>
      <c r="Q280" s="225">
        <v>3</v>
      </c>
      <c r="R280" s="225">
        <v>3</v>
      </c>
      <c r="S280" s="237">
        <v>5</v>
      </c>
      <c r="T280" s="237">
        <v>4</v>
      </c>
      <c r="U280" s="239">
        <v>5</v>
      </c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70</v>
      </c>
      <c r="AH280" s="186">
        <v>135</v>
      </c>
      <c r="AI280" s="186">
        <v>55</v>
      </c>
    </row>
    <row r="281" spans="1:35" ht="15" hidden="1" customHeight="1" x14ac:dyDescent="0.25">
      <c r="A281" s="474"/>
      <c r="B281" s="497"/>
      <c r="C281" s="500"/>
      <c r="D281" s="45" t="s">
        <v>507</v>
      </c>
      <c r="E281" s="4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135</v>
      </c>
      <c r="AI281" s="186">
        <v>55</v>
      </c>
    </row>
    <row r="282" spans="1:35" ht="15.75" hidden="1" customHeight="1" x14ac:dyDescent="0.25">
      <c r="A282" s="474"/>
      <c r="B282" s="497"/>
      <c r="C282" s="500"/>
      <c r="D282" s="45" t="s">
        <v>507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135</v>
      </c>
      <c r="AI282" s="186">
        <v>55</v>
      </c>
    </row>
    <row r="283" spans="1:35" ht="15.75" hidden="1" customHeight="1" thickBot="1" x14ac:dyDescent="0.3">
      <c r="A283" s="475"/>
      <c r="B283" s="498"/>
      <c r="C283" s="501"/>
      <c r="D283" s="47" t="s">
        <v>507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135</v>
      </c>
      <c r="AI283" s="187">
        <v>55</v>
      </c>
    </row>
    <row r="284" spans="1:35" ht="15" customHeight="1" x14ac:dyDescent="0.25">
      <c r="A284" s="473">
        <v>56</v>
      </c>
      <c r="B284" s="496">
        <v>56</v>
      </c>
      <c r="C284" s="499" t="s">
        <v>508</v>
      </c>
      <c r="D284" s="43" t="s">
        <v>508</v>
      </c>
      <c r="E284" s="44" t="s">
        <v>26</v>
      </c>
      <c r="F284" s="356">
        <v>4</v>
      </c>
      <c r="G284" s="222">
        <v>3</v>
      </c>
      <c r="H284" s="238">
        <v>5</v>
      </c>
      <c r="I284" s="238">
        <v>5</v>
      </c>
      <c r="J284" s="238">
        <v>5</v>
      </c>
      <c r="K284" s="222">
        <v>3</v>
      </c>
      <c r="L284" s="238">
        <v>5</v>
      </c>
      <c r="M284" s="236">
        <v>4</v>
      </c>
      <c r="N284" s="238">
        <v>6</v>
      </c>
      <c r="O284" s="238">
        <v>5</v>
      </c>
      <c r="P284" s="222">
        <v>3</v>
      </c>
      <c r="Q284" s="238">
        <v>5</v>
      </c>
      <c r="R284" s="236">
        <v>4</v>
      </c>
      <c r="S284" s="238">
        <v>6</v>
      </c>
      <c r="T284" s="222">
        <v>3</v>
      </c>
      <c r="U284" s="222">
        <v>3</v>
      </c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69</v>
      </c>
      <c r="AH284" s="185">
        <v>69</v>
      </c>
      <c r="AI284" s="185">
        <v>54</v>
      </c>
    </row>
    <row r="285" spans="1:35" ht="15" customHeight="1" thickBot="1" x14ac:dyDescent="0.3">
      <c r="A285" s="474"/>
      <c r="B285" s="497"/>
      <c r="C285" s="500"/>
      <c r="D285" s="45" t="s">
        <v>508</v>
      </c>
      <c r="E285" s="46" t="s">
        <v>27</v>
      </c>
      <c r="F285" s="357">
        <v>4</v>
      </c>
      <c r="G285" s="225">
        <v>3</v>
      </c>
      <c r="H285" s="237">
        <v>4</v>
      </c>
      <c r="I285" s="239">
        <v>5</v>
      </c>
      <c r="J285" s="225">
        <v>3</v>
      </c>
      <c r="K285" s="237">
        <v>4</v>
      </c>
      <c r="L285" s="225">
        <v>3</v>
      </c>
      <c r="M285" s="225">
        <v>3</v>
      </c>
      <c r="N285" s="237">
        <v>4</v>
      </c>
      <c r="O285" s="239">
        <v>6</v>
      </c>
      <c r="P285" s="237">
        <v>4</v>
      </c>
      <c r="Q285" s="237">
        <v>4</v>
      </c>
      <c r="R285" s="239">
        <v>5</v>
      </c>
      <c r="S285" s="239">
        <v>7</v>
      </c>
      <c r="T285" s="239">
        <v>5</v>
      </c>
      <c r="U285" s="225">
        <v>3</v>
      </c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67</v>
      </c>
      <c r="AH285" s="186">
        <v>136</v>
      </c>
      <c r="AI285" s="186">
        <v>56</v>
      </c>
    </row>
    <row r="286" spans="1:35" ht="15" hidden="1" customHeight="1" x14ac:dyDescent="0.25">
      <c r="A286" s="474"/>
      <c r="B286" s="497"/>
      <c r="C286" s="500"/>
      <c r="D286" s="45" t="s">
        <v>508</v>
      </c>
      <c r="E286" s="4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136</v>
      </c>
      <c r="AI286" s="186">
        <v>56</v>
      </c>
    </row>
    <row r="287" spans="1:35" ht="15.75" hidden="1" customHeight="1" x14ac:dyDescent="0.25">
      <c r="A287" s="474"/>
      <c r="B287" s="497"/>
      <c r="C287" s="500"/>
      <c r="D287" s="45" t="s">
        <v>508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136</v>
      </c>
      <c r="AI287" s="186">
        <v>56</v>
      </c>
    </row>
    <row r="288" spans="1:35" ht="15.75" hidden="1" customHeight="1" thickBot="1" x14ac:dyDescent="0.3">
      <c r="A288" s="475"/>
      <c r="B288" s="498"/>
      <c r="C288" s="501"/>
      <c r="D288" s="47" t="s">
        <v>508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136</v>
      </c>
      <c r="AI288" s="187">
        <v>56</v>
      </c>
    </row>
    <row r="289" spans="1:35" ht="15" customHeight="1" x14ac:dyDescent="0.25">
      <c r="A289" s="473">
        <v>57</v>
      </c>
      <c r="B289" s="496">
        <v>57</v>
      </c>
      <c r="C289" s="499" t="s">
        <v>404</v>
      </c>
      <c r="D289" s="43" t="s">
        <v>404</v>
      </c>
      <c r="E289" s="44" t="s">
        <v>26</v>
      </c>
      <c r="F289" s="376">
        <v>5</v>
      </c>
      <c r="G289" s="222">
        <v>3</v>
      </c>
      <c r="H289" s="222">
        <v>3</v>
      </c>
      <c r="I289" s="236">
        <v>4</v>
      </c>
      <c r="J289" s="238">
        <v>6</v>
      </c>
      <c r="K289" s="222">
        <v>3</v>
      </c>
      <c r="L289" s="236">
        <v>4</v>
      </c>
      <c r="M289" s="238">
        <v>6</v>
      </c>
      <c r="N289" s="236">
        <v>4</v>
      </c>
      <c r="O289" s="238">
        <v>6</v>
      </c>
      <c r="P289" s="236">
        <v>4</v>
      </c>
      <c r="Q289" s="236">
        <v>4</v>
      </c>
      <c r="R289" s="238">
        <v>5</v>
      </c>
      <c r="S289" s="236">
        <v>5</v>
      </c>
      <c r="T289" s="222">
        <v>3</v>
      </c>
      <c r="U289" s="238">
        <v>6</v>
      </c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71</v>
      </c>
      <c r="AH289" s="185">
        <v>71</v>
      </c>
      <c r="AI289" s="185">
        <v>57</v>
      </c>
    </row>
    <row r="290" spans="1:35" ht="15" customHeight="1" thickBot="1" x14ac:dyDescent="0.3">
      <c r="A290" s="474"/>
      <c r="B290" s="497"/>
      <c r="C290" s="500"/>
      <c r="D290" s="45" t="s">
        <v>404</v>
      </c>
      <c r="E290" s="46" t="s">
        <v>27</v>
      </c>
      <c r="F290" s="357">
        <v>4</v>
      </c>
      <c r="G290" s="225">
        <v>3</v>
      </c>
      <c r="H290" s="239">
        <v>6</v>
      </c>
      <c r="I290" s="237">
        <v>4</v>
      </c>
      <c r="J290" s="237">
        <v>4</v>
      </c>
      <c r="K290" s="237">
        <v>4</v>
      </c>
      <c r="L290" s="239">
        <v>5</v>
      </c>
      <c r="M290" s="239">
        <v>5</v>
      </c>
      <c r="N290" s="225">
        <v>3</v>
      </c>
      <c r="O290" s="237">
        <v>4</v>
      </c>
      <c r="P290" s="237">
        <v>4</v>
      </c>
      <c r="Q290" s="239">
        <v>5</v>
      </c>
      <c r="R290" s="225">
        <v>3</v>
      </c>
      <c r="S290" s="239">
        <v>8</v>
      </c>
      <c r="T290" s="237">
        <v>4</v>
      </c>
      <c r="U290" s="237">
        <v>4</v>
      </c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70</v>
      </c>
      <c r="AH290" s="186">
        <v>141</v>
      </c>
      <c r="AI290" s="186">
        <v>57</v>
      </c>
    </row>
    <row r="291" spans="1:35" ht="15" hidden="1" customHeight="1" x14ac:dyDescent="0.25">
      <c r="A291" s="474"/>
      <c r="B291" s="497"/>
      <c r="C291" s="500"/>
      <c r="D291" s="45" t="s">
        <v>404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141</v>
      </c>
      <c r="AI291" s="186">
        <v>57</v>
      </c>
    </row>
    <row r="292" spans="1:35" ht="15.75" hidden="1" customHeight="1" x14ac:dyDescent="0.25">
      <c r="A292" s="474"/>
      <c r="B292" s="497"/>
      <c r="C292" s="500"/>
      <c r="D292" s="45" t="s">
        <v>404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141</v>
      </c>
      <c r="AI292" s="186">
        <v>57</v>
      </c>
    </row>
    <row r="293" spans="1:35" ht="15.75" hidden="1" customHeight="1" thickBot="1" x14ac:dyDescent="0.3">
      <c r="A293" s="475"/>
      <c r="B293" s="498"/>
      <c r="C293" s="501"/>
      <c r="D293" s="47" t="s">
        <v>404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141</v>
      </c>
      <c r="AI293" s="187">
        <v>57</v>
      </c>
    </row>
    <row r="294" spans="1:35" ht="15" customHeight="1" x14ac:dyDescent="0.25">
      <c r="A294" s="473">
        <v>58</v>
      </c>
      <c r="B294" s="496">
        <v>58</v>
      </c>
      <c r="C294" s="499" t="s">
        <v>498</v>
      </c>
      <c r="D294" s="43" t="s">
        <v>498</v>
      </c>
      <c r="E294" s="44" t="s">
        <v>26</v>
      </c>
      <c r="F294" s="376">
        <v>5</v>
      </c>
      <c r="G294" s="222">
        <v>3</v>
      </c>
      <c r="H294" s="238">
        <v>5</v>
      </c>
      <c r="I294" s="238">
        <v>6</v>
      </c>
      <c r="J294" s="238">
        <v>5</v>
      </c>
      <c r="K294" s="238">
        <v>6</v>
      </c>
      <c r="L294" s="236">
        <v>4</v>
      </c>
      <c r="M294" s="222">
        <v>3</v>
      </c>
      <c r="N294" s="222">
        <v>3</v>
      </c>
      <c r="O294" s="238">
        <v>6</v>
      </c>
      <c r="P294" s="236">
        <v>4</v>
      </c>
      <c r="Q294" s="238">
        <v>5</v>
      </c>
      <c r="R294" s="222">
        <v>3</v>
      </c>
      <c r="S294" s="238">
        <v>6</v>
      </c>
      <c r="T294" s="236">
        <v>4</v>
      </c>
      <c r="U294" s="236">
        <v>4</v>
      </c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72</v>
      </c>
      <c r="AH294" s="185">
        <v>72</v>
      </c>
      <c r="AI294" s="185">
        <v>58</v>
      </c>
    </row>
    <row r="295" spans="1:35" ht="15" customHeight="1" thickBot="1" x14ac:dyDescent="0.3">
      <c r="A295" s="474"/>
      <c r="B295" s="497"/>
      <c r="C295" s="500"/>
      <c r="D295" s="45" t="s">
        <v>498</v>
      </c>
      <c r="E295" s="46" t="s">
        <v>27</v>
      </c>
      <c r="F295" s="357">
        <v>4</v>
      </c>
      <c r="G295" s="225">
        <v>3</v>
      </c>
      <c r="H295" s="239">
        <v>6</v>
      </c>
      <c r="I295" s="237">
        <v>4</v>
      </c>
      <c r="J295" s="239">
        <v>6</v>
      </c>
      <c r="K295" s="239">
        <v>5</v>
      </c>
      <c r="L295" s="237">
        <v>4</v>
      </c>
      <c r="M295" s="237">
        <v>4</v>
      </c>
      <c r="N295" s="237">
        <v>4</v>
      </c>
      <c r="O295" s="237">
        <v>4</v>
      </c>
      <c r="P295" s="239">
        <v>5</v>
      </c>
      <c r="Q295" s="237">
        <v>4</v>
      </c>
      <c r="R295" s="237">
        <v>4</v>
      </c>
      <c r="S295" s="239">
        <v>7</v>
      </c>
      <c r="T295" s="239">
        <v>6</v>
      </c>
      <c r="U295" s="237">
        <v>4</v>
      </c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74</v>
      </c>
      <c r="AH295" s="186">
        <v>146</v>
      </c>
      <c r="AI295" s="186">
        <v>58</v>
      </c>
    </row>
    <row r="296" spans="1:35" ht="15" hidden="1" customHeight="1" x14ac:dyDescent="0.25">
      <c r="A296" s="474"/>
      <c r="B296" s="497"/>
      <c r="C296" s="500"/>
      <c r="D296" s="45" t="s">
        <v>498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146</v>
      </c>
      <c r="AI296" s="186">
        <v>58</v>
      </c>
    </row>
    <row r="297" spans="1:35" ht="15.75" hidden="1" customHeight="1" x14ac:dyDescent="0.25">
      <c r="A297" s="474"/>
      <c r="B297" s="497"/>
      <c r="C297" s="500"/>
      <c r="D297" s="45" t="s">
        <v>498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146</v>
      </c>
      <c r="AI297" s="186">
        <v>58</v>
      </c>
    </row>
    <row r="298" spans="1:35" ht="15.75" hidden="1" customHeight="1" thickBot="1" x14ac:dyDescent="0.3">
      <c r="A298" s="475"/>
      <c r="B298" s="498"/>
      <c r="C298" s="501"/>
      <c r="D298" s="47" t="s">
        <v>498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146</v>
      </c>
      <c r="AI298" s="187">
        <v>58</v>
      </c>
    </row>
    <row r="299" spans="1:35" ht="15" customHeight="1" x14ac:dyDescent="0.25">
      <c r="A299" s="473">
        <v>59</v>
      </c>
      <c r="B299" s="496">
        <v>59</v>
      </c>
      <c r="C299" s="499" t="s">
        <v>499</v>
      </c>
      <c r="D299" s="43" t="s">
        <v>499</v>
      </c>
      <c r="E299" s="44" t="s">
        <v>26</v>
      </c>
      <c r="F299" s="356">
        <v>4</v>
      </c>
      <c r="G299" s="236">
        <v>4</v>
      </c>
      <c r="H299" s="238">
        <v>6</v>
      </c>
      <c r="I299" s="238">
        <v>6</v>
      </c>
      <c r="J299" s="238">
        <v>5</v>
      </c>
      <c r="K299" s="238">
        <v>5</v>
      </c>
      <c r="L299" s="236">
        <v>4</v>
      </c>
      <c r="M299" s="238">
        <v>6</v>
      </c>
      <c r="N299" s="236">
        <v>4</v>
      </c>
      <c r="O299" s="238">
        <v>9</v>
      </c>
      <c r="P299" s="236">
        <v>4</v>
      </c>
      <c r="Q299" s="236">
        <v>4</v>
      </c>
      <c r="R299" s="238">
        <v>5</v>
      </c>
      <c r="S299" s="238">
        <v>10</v>
      </c>
      <c r="T299" s="236">
        <v>4</v>
      </c>
      <c r="U299" s="238">
        <v>5</v>
      </c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85</v>
      </c>
      <c r="AH299" s="185">
        <v>85</v>
      </c>
      <c r="AI299" s="185">
        <v>59</v>
      </c>
    </row>
    <row r="300" spans="1:35" ht="15" customHeight="1" thickBot="1" x14ac:dyDescent="0.3">
      <c r="A300" s="474"/>
      <c r="B300" s="497"/>
      <c r="C300" s="500"/>
      <c r="D300" s="45" t="s">
        <v>499</v>
      </c>
      <c r="E300" s="46" t="s">
        <v>27</v>
      </c>
      <c r="F300" s="357">
        <v>4</v>
      </c>
      <c r="G300" s="225">
        <v>3</v>
      </c>
      <c r="H300" s="239">
        <v>7</v>
      </c>
      <c r="I300" s="237">
        <v>4</v>
      </c>
      <c r="J300" s="239">
        <v>5</v>
      </c>
      <c r="K300" s="239">
        <v>7</v>
      </c>
      <c r="L300" s="239">
        <v>6</v>
      </c>
      <c r="M300" s="239">
        <v>6</v>
      </c>
      <c r="N300" s="237">
        <v>4</v>
      </c>
      <c r="O300" s="239">
        <v>6</v>
      </c>
      <c r="P300" s="225">
        <v>3</v>
      </c>
      <c r="Q300" s="239">
        <v>6</v>
      </c>
      <c r="R300" s="237">
        <v>4</v>
      </c>
      <c r="S300" s="239">
        <v>8</v>
      </c>
      <c r="T300" s="239">
        <v>6</v>
      </c>
      <c r="U300" s="239">
        <v>7</v>
      </c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86</v>
      </c>
      <c r="AH300" s="186">
        <v>171</v>
      </c>
      <c r="AI300" s="186">
        <v>59</v>
      </c>
    </row>
    <row r="301" spans="1:35" ht="15" hidden="1" customHeight="1" x14ac:dyDescent="0.25">
      <c r="A301" s="474"/>
      <c r="B301" s="497"/>
      <c r="C301" s="500"/>
      <c r="D301" s="45" t="s">
        <v>499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171</v>
      </c>
      <c r="AI301" s="186">
        <v>59</v>
      </c>
    </row>
    <row r="302" spans="1:35" ht="15.75" hidden="1" customHeight="1" x14ac:dyDescent="0.25">
      <c r="A302" s="474"/>
      <c r="B302" s="497"/>
      <c r="C302" s="500"/>
      <c r="D302" s="45" t="s">
        <v>499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171</v>
      </c>
      <c r="AI302" s="186">
        <v>59</v>
      </c>
    </row>
    <row r="303" spans="1:35" ht="15.75" hidden="1" customHeight="1" thickBot="1" x14ac:dyDescent="0.3">
      <c r="A303" s="475"/>
      <c r="B303" s="498"/>
      <c r="C303" s="501"/>
      <c r="D303" s="47" t="s">
        <v>499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171</v>
      </c>
      <c r="AI303" s="187">
        <v>59</v>
      </c>
    </row>
    <row r="304" spans="1:35" ht="15" hidden="1" customHeight="1" x14ac:dyDescent="0.25">
      <c r="A304" s="473">
        <v>60</v>
      </c>
      <c r="B304" s="496" t="e">
        <v>#N/A</v>
      </c>
      <c r="C304" s="499" t="e">
        <v>#N/A</v>
      </c>
      <c r="D304" s="43" t="e">
        <v>#N/A</v>
      </c>
      <c r="E304" s="4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thickBot="1" x14ac:dyDescent="0.3">
      <c r="A305" s="474"/>
      <c r="B305" s="497"/>
      <c r="C305" s="500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4"/>
      <c r="B306" s="497"/>
      <c r="C306" s="500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74"/>
      <c r="B307" s="497"/>
      <c r="C307" s="500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5"/>
      <c r="B308" s="498"/>
      <c r="C308" s="501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3">
        <v>61</v>
      </c>
      <c r="B309" s="496" t="e">
        <v>#N/A</v>
      </c>
      <c r="C309" s="499" t="e">
        <v>#N/A</v>
      </c>
      <c r="D309" s="43" t="e">
        <v>#N/A</v>
      </c>
      <c r="E309" s="4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thickBot="1" x14ac:dyDescent="0.3">
      <c r="A310" s="474"/>
      <c r="B310" s="497"/>
      <c r="C310" s="500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4"/>
      <c r="B311" s="497"/>
      <c r="C311" s="500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74"/>
      <c r="B312" s="497"/>
      <c r="C312" s="500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5"/>
      <c r="B313" s="498"/>
      <c r="C313" s="501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3">
        <v>62</v>
      </c>
      <c r="B314" s="496" t="e">
        <v>#N/A</v>
      </c>
      <c r="C314" s="499" t="e">
        <v>#N/A</v>
      </c>
      <c r="D314" s="43" t="e">
        <v>#N/A</v>
      </c>
      <c r="E314" s="4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74"/>
      <c r="B315" s="497"/>
      <c r="C315" s="500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4"/>
      <c r="B316" s="497"/>
      <c r="C316" s="500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74"/>
      <c r="B317" s="497"/>
      <c r="C317" s="500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5"/>
      <c r="B318" s="498"/>
      <c r="C318" s="501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3">
        <v>63</v>
      </c>
      <c r="B319" s="496" t="e">
        <v>#N/A</v>
      </c>
      <c r="C319" s="499" t="e">
        <v>#N/A</v>
      </c>
      <c r="D319" s="43" t="e">
        <v>#N/A</v>
      </c>
      <c r="E319" s="4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74"/>
      <c r="B320" s="497"/>
      <c r="C320" s="500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4"/>
      <c r="B321" s="497"/>
      <c r="C321" s="500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74"/>
      <c r="B322" s="497"/>
      <c r="C322" s="500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5"/>
      <c r="B323" s="498"/>
      <c r="C323" s="501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3">
        <v>64</v>
      </c>
      <c r="B324" s="496" t="e">
        <v>#N/A</v>
      </c>
      <c r="C324" s="499" t="e">
        <v>#N/A</v>
      </c>
      <c r="D324" s="43" t="e">
        <v>#N/A</v>
      </c>
      <c r="E324" s="4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74"/>
      <c r="B325" s="497"/>
      <c r="C325" s="500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4"/>
      <c r="B326" s="497"/>
      <c r="C326" s="500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74"/>
      <c r="B327" s="497"/>
      <c r="C327" s="500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5"/>
      <c r="B328" s="498"/>
      <c r="C328" s="501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3">
        <v>65</v>
      </c>
      <c r="B329" s="496" t="e">
        <v>#N/A</v>
      </c>
      <c r="C329" s="499" t="e">
        <v>#N/A</v>
      </c>
      <c r="D329" s="43" t="e">
        <v>#N/A</v>
      </c>
      <c r="E329" s="4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74"/>
      <c r="B330" s="497"/>
      <c r="C330" s="500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4"/>
      <c r="B331" s="497"/>
      <c r="C331" s="500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74"/>
      <c r="B332" s="497"/>
      <c r="C332" s="500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5"/>
      <c r="B333" s="498"/>
      <c r="C333" s="501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3">
        <v>66</v>
      </c>
      <c r="B334" s="496" t="e">
        <v>#N/A</v>
      </c>
      <c r="C334" s="499" t="e">
        <v>#N/A</v>
      </c>
      <c r="D334" s="43" t="e">
        <v>#N/A</v>
      </c>
      <c r="E334" s="4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74"/>
      <c r="B335" s="497"/>
      <c r="C335" s="500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4"/>
      <c r="B336" s="497"/>
      <c r="C336" s="500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74"/>
      <c r="B337" s="497"/>
      <c r="C337" s="500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5"/>
      <c r="B338" s="498"/>
      <c r="C338" s="501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3">
        <v>67</v>
      </c>
      <c r="B339" s="496" t="e">
        <v>#N/A</v>
      </c>
      <c r="C339" s="499" t="e">
        <v>#N/A</v>
      </c>
      <c r="D339" s="43" t="e">
        <v>#N/A</v>
      </c>
      <c r="E339" s="4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74"/>
      <c r="B340" s="497"/>
      <c r="C340" s="500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4"/>
      <c r="B341" s="497"/>
      <c r="C341" s="500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74"/>
      <c r="B342" s="497"/>
      <c r="C342" s="500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5"/>
      <c r="B343" s="498"/>
      <c r="C343" s="501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3">
        <v>68</v>
      </c>
      <c r="B344" s="496" t="e">
        <v>#N/A</v>
      </c>
      <c r="C344" s="499" t="e">
        <v>#N/A</v>
      </c>
      <c r="D344" s="43" t="e">
        <v>#N/A</v>
      </c>
      <c r="E344" s="4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74"/>
      <c r="B345" s="497"/>
      <c r="C345" s="500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4"/>
      <c r="B346" s="497"/>
      <c r="C346" s="500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74"/>
      <c r="B347" s="497"/>
      <c r="C347" s="500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5"/>
      <c r="B348" s="498"/>
      <c r="C348" s="501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3">
        <v>69</v>
      </c>
      <c r="B349" s="496" t="e">
        <v>#N/A</v>
      </c>
      <c r="C349" s="499" t="e">
        <v>#N/A</v>
      </c>
      <c r="D349" s="43" t="e">
        <v>#N/A</v>
      </c>
      <c r="E349" s="4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74"/>
      <c r="B350" s="497"/>
      <c r="C350" s="500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4"/>
      <c r="B351" s="497"/>
      <c r="C351" s="500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74"/>
      <c r="B352" s="497"/>
      <c r="C352" s="500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5"/>
      <c r="B353" s="498"/>
      <c r="C353" s="501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3">
        <v>70</v>
      </c>
      <c r="B354" s="496" t="e">
        <v>#N/A</v>
      </c>
      <c r="C354" s="499" t="e">
        <v>#N/A</v>
      </c>
      <c r="D354" s="43" t="e">
        <v>#N/A</v>
      </c>
      <c r="E354" s="4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74"/>
      <c r="B355" s="497"/>
      <c r="C355" s="500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4"/>
      <c r="B356" s="497"/>
      <c r="C356" s="500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74"/>
      <c r="B357" s="497"/>
      <c r="C357" s="500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5"/>
      <c r="B358" s="498"/>
      <c r="C358" s="501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3">
        <v>71</v>
      </c>
      <c r="B359" s="496" t="e">
        <v>#N/A</v>
      </c>
      <c r="C359" s="499" t="e">
        <v>#N/A</v>
      </c>
      <c r="D359" s="43" t="e">
        <v>#N/A</v>
      </c>
      <c r="E359" s="4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74"/>
      <c r="B360" s="497"/>
      <c r="C360" s="500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4"/>
      <c r="B361" s="497"/>
      <c r="C361" s="500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74"/>
      <c r="B362" s="497"/>
      <c r="C362" s="500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5"/>
      <c r="B363" s="498"/>
      <c r="C363" s="501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3">
        <v>72</v>
      </c>
      <c r="B364" s="496" t="e">
        <v>#N/A</v>
      </c>
      <c r="C364" s="499" t="e">
        <v>#N/A</v>
      </c>
      <c r="D364" s="43" t="e">
        <v>#N/A</v>
      </c>
      <c r="E364" s="4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74"/>
      <c r="B365" s="497"/>
      <c r="C365" s="500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4"/>
      <c r="B366" s="497"/>
      <c r="C366" s="500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74"/>
      <c r="B367" s="497"/>
      <c r="C367" s="500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5"/>
      <c r="B368" s="498"/>
      <c r="C368" s="501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3">
        <v>73</v>
      </c>
      <c r="B369" s="496" t="e">
        <v>#N/A</v>
      </c>
      <c r="C369" s="499" t="e">
        <v>#N/A</v>
      </c>
      <c r="D369" s="43" t="e">
        <v>#N/A</v>
      </c>
      <c r="E369" s="4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74"/>
      <c r="B370" s="497"/>
      <c r="C370" s="500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4"/>
      <c r="B371" s="497"/>
      <c r="C371" s="500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74"/>
      <c r="B372" s="497"/>
      <c r="C372" s="500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5"/>
      <c r="B373" s="498"/>
      <c r="C373" s="501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3">
        <v>74</v>
      </c>
      <c r="B374" s="496" t="e">
        <v>#N/A</v>
      </c>
      <c r="C374" s="499" t="e">
        <v>#N/A</v>
      </c>
      <c r="D374" s="43" t="e">
        <v>#N/A</v>
      </c>
      <c r="E374" s="4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74"/>
      <c r="B375" s="497"/>
      <c r="C375" s="500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4"/>
      <c r="B376" s="497"/>
      <c r="C376" s="500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74"/>
      <c r="B377" s="497"/>
      <c r="C377" s="500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5"/>
      <c r="B378" s="498"/>
      <c r="C378" s="501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3">
        <v>75</v>
      </c>
      <c r="B379" s="496" t="e">
        <v>#N/A</v>
      </c>
      <c r="C379" s="499" t="e">
        <v>#N/A</v>
      </c>
      <c r="D379" s="43" t="e">
        <v>#N/A</v>
      </c>
      <c r="E379" s="4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74"/>
      <c r="B380" s="497"/>
      <c r="C380" s="500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4"/>
      <c r="B381" s="497"/>
      <c r="C381" s="500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74"/>
      <c r="B382" s="497"/>
      <c r="C382" s="500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5"/>
      <c r="B383" s="498"/>
      <c r="C383" s="501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3">
        <v>76</v>
      </c>
      <c r="B384" s="496" t="e">
        <v>#N/A</v>
      </c>
      <c r="C384" s="499" t="e">
        <v>#N/A</v>
      </c>
      <c r="D384" s="43" t="e">
        <v>#N/A</v>
      </c>
      <c r="E384" s="4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74"/>
      <c r="B385" s="497"/>
      <c r="C385" s="500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4"/>
      <c r="B386" s="497"/>
      <c r="C386" s="500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74"/>
      <c r="B387" s="497"/>
      <c r="C387" s="500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5"/>
      <c r="B388" s="498"/>
      <c r="C388" s="501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3">
        <v>77</v>
      </c>
      <c r="B389" s="496" t="e">
        <v>#N/A</v>
      </c>
      <c r="C389" s="499" t="e">
        <v>#N/A</v>
      </c>
      <c r="D389" s="43" t="e">
        <v>#N/A</v>
      </c>
      <c r="E389" s="4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74"/>
      <c r="B390" s="497"/>
      <c r="C390" s="500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4"/>
      <c r="B391" s="497"/>
      <c r="C391" s="500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74"/>
      <c r="B392" s="497"/>
      <c r="C392" s="500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5"/>
      <c r="B393" s="498"/>
      <c r="C393" s="501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3">
        <v>78</v>
      </c>
      <c r="B394" s="496" t="e">
        <v>#N/A</v>
      </c>
      <c r="C394" s="499" t="e">
        <v>#N/A</v>
      </c>
      <c r="D394" s="43" t="e">
        <v>#N/A</v>
      </c>
      <c r="E394" s="4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74"/>
      <c r="B395" s="497"/>
      <c r="C395" s="500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4"/>
      <c r="B396" s="497"/>
      <c r="C396" s="500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74"/>
      <c r="B397" s="497"/>
      <c r="C397" s="500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5"/>
      <c r="B398" s="498"/>
      <c r="C398" s="501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3">
        <v>79</v>
      </c>
      <c r="B399" s="496" t="e">
        <v>#N/A</v>
      </c>
      <c r="C399" s="499" t="e">
        <v>#N/A</v>
      </c>
      <c r="D399" s="43" t="e">
        <v>#N/A</v>
      </c>
      <c r="E399" s="4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74"/>
      <c r="B400" s="497"/>
      <c r="C400" s="500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4"/>
      <c r="B401" s="497"/>
      <c r="C401" s="500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74"/>
      <c r="B402" s="497"/>
      <c r="C402" s="500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5"/>
      <c r="B403" s="498"/>
      <c r="C403" s="501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3">
        <v>80</v>
      </c>
      <c r="B404" s="496" t="e">
        <v>#N/A</v>
      </c>
      <c r="C404" s="499" t="e">
        <v>#N/A</v>
      </c>
      <c r="D404" s="43" t="e">
        <v>#N/A</v>
      </c>
      <c r="E404" s="4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74"/>
      <c r="B405" s="497"/>
      <c r="C405" s="500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4"/>
      <c r="B406" s="497"/>
      <c r="C406" s="500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74"/>
      <c r="B407" s="497"/>
      <c r="C407" s="500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5"/>
      <c r="B408" s="498"/>
      <c r="C408" s="501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3" t="s">
        <v>34</v>
      </c>
      <c r="B409" s="496" t="s">
        <v>581</v>
      </c>
      <c r="C409" s="499" t="s">
        <v>332</v>
      </c>
      <c r="D409" s="43" t="s">
        <v>332</v>
      </c>
      <c r="E409" s="4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s">
        <v>581</v>
      </c>
    </row>
    <row r="410" spans="1:35" ht="15" customHeight="1" thickBot="1" x14ac:dyDescent="0.3">
      <c r="A410" s="474"/>
      <c r="B410" s="497"/>
      <c r="C410" s="500"/>
      <c r="D410" s="45" t="s">
        <v>332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s">
        <v>581</v>
      </c>
    </row>
    <row r="411" spans="1:35" ht="15" hidden="1" customHeight="1" x14ac:dyDescent="0.25">
      <c r="A411" s="474"/>
      <c r="B411" s="497"/>
      <c r="C411" s="500"/>
      <c r="D411" s="45" t="s">
        <v>332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s">
        <v>581</v>
      </c>
    </row>
    <row r="412" spans="1:35" ht="15.75" hidden="1" customHeight="1" x14ac:dyDescent="0.25">
      <c r="A412" s="474"/>
      <c r="B412" s="497"/>
      <c r="C412" s="500"/>
      <c r="D412" s="45" t="s">
        <v>332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s">
        <v>581</v>
      </c>
    </row>
    <row r="413" spans="1:35" ht="15.75" hidden="1" customHeight="1" thickBot="1" x14ac:dyDescent="0.3">
      <c r="A413" s="475"/>
      <c r="B413" s="498"/>
      <c r="C413" s="501"/>
      <c r="D413" s="47" t="s">
        <v>332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s">
        <v>581</v>
      </c>
    </row>
    <row r="414" spans="1:35" ht="15" customHeight="1" x14ac:dyDescent="0.25">
      <c r="A414" s="473" t="s">
        <v>35</v>
      </c>
      <c r="B414" s="496" t="s">
        <v>581</v>
      </c>
      <c r="C414" s="499" t="s">
        <v>437</v>
      </c>
      <c r="D414" s="43" t="s">
        <v>437</v>
      </c>
      <c r="E414" s="4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s">
        <v>581</v>
      </c>
    </row>
    <row r="415" spans="1:35" ht="15" customHeight="1" x14ac:dyDescent="0.25">
      <c r="A415" s="474"/>
      <c r="B415" s="497"/>
      <c r="C415" s="500"/>
      <c r="D415" s="45" t="s">
        <v>437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s">
        <v>581</v>
      </c>
    </row>
    <row r="416" spans="1:35" ht="15" hidden="1" customHeight="1" x14ac:dyDescent="0.25">
      <c r="A416" s="474"/>
      <c r="B416" s="497"/>
      <c r="C416" s="500"/>
      <c r="D416" s="45" t="s">
        <v>437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s">
        <v>581</v>
      </c>
    </row>
    <row r="417" spans="1:35" ht="15.75" hidden="1" customHeight="1" x14ac:dyDescent="0.25">
      <c r="A417" s="474"/>
      <c r="B417" s="497"/>
      <c r="C417" s="500"/>
      <c r="D417" s="45" t="s">
        <v>437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s">
        <v>581</v>
      </c>
    </row>
    <row r="418" spans="1:35" ht="15.75" hidden="1" customHeight="1" thickBot="1" x14ac:dyDescent="0.3">
      <c r="A418" s="475"/>
      <c r="B418" s="498"/>
      <c r="C418" s="501"/>
      <c r="D418" s="47" t="s">
        <v>437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s">
        <v>581</v>
      </c>
    </row>
    <row r="419" spans="1:35" ht="15" hidden="1" customHeight="1" x14ac:dyDescent="0.25">
      <c r="A419" s="473" t="s">
        <v>36</v>
      </c>
      <c r="B419" s="496" t="e">
        <v>#N/A</v>
      </c>
      <c r="C419" s="499" t="e">
        <v>#N/A</v>
      </c>
      <c r="D419" s="43" t="e">
        <v>#N/A</v>
      </c>
      <c r="E419" s="4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74"/>
      <c r="B420" s="497"/>
      <c r="C420" s="500"/>
      <c r="D420" s="45" t="e">
        <v>#N/A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4"/>
      <c r="B421" s="497"/>
      <c r="C421" s="500"/>
      <c r="D421" s="45" t="e">
        <v>#N/A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74"/>
      <c r="B422" s="497"/>
      <c r="C422" s="500"/>
      <c r="D422" s="45" t="e">
        <v>#N/A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75"/>
      <c r="B423" s="498"/>
      <c r="C423" s="501"/>
      <c r="D423" s="47" t="e">
        <v>#N/A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3" t="s">
        <v>37</v>
      </c>
      <c r="B424" s="496" t="e">
        <v>#N/A</v>
      </c>
      <c r="C424" s="499" t="e">
        <v>#N/A</v>
      </c>
      <c r="D424" s="43" t="e">
        <v>#N/A</v>
      </c>
      <c r="E424" s="4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74"/>
      <c r="B425" s="497"/>
      <c r="C425" s="500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4"/>
      <c r="B426" s="497"/>
      <c r="C426" s="500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74"/>
      <c r="B427" s="497"/>
      <c r="C427" s="500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5"/>
      <c r="B428" s="498"/>
      <c r="C428" s="501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3" t="s">
        <v>38</v>
      </c>
      <c r="B429" s="496" t="e">
        <v>#N/A</v>
      </c>
      <c r="C429" s="499" t="e">
        <v>#N/A</v>
      </c>
      <c r="D429" s="43" t="e">
        <v>#N/A</v>
      </c>
      <c r="E429" s="4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74"/>
      <c r="B430" s="497"/>
      <c r="C430" s="500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4"/>
      <c r="B431" s="497"/>
      <c r="C431" s="500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74"/>
      <c r="B432" s="497"/>
      <c r="C432" s="500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5"/>
      <c r="B433" s="498"/>
      <c r="C433" s="501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3" t="s">
        <v>39</v>
      </c>
      <c r="B434" s="496" t="e">
        <v>#N/A</v>
      </c>
      <c r="C434" s="499" t="e">
        <v>#N/A</v>
      </c>
      <c r="D434" s="43" t="e">
        <v>#N/A</v>
      </c>
      <c r="E434" s="4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74"/>
      <c r="B435" s="497"/>
      <c r="C435" s="500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4"/>
      <c r="B436" s="497"/>
      <c r="C436" s="500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74"/>
      <c r="B437" s="497"/>
      <c r="C437" s="500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5"/>
      <c r="B438" s="498"/>
      <c r="C438" s="501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3" t="s">
        <v>40</v>
      </c>
      <c r="B439" s="496" t="e">
        <v>#N/A</v>
      </c>
      <c r="C439" s="499" t="e">
        <v>#N/A</v>
      </c>
      <c r="D439" s="43" t="e">
        <v>#N/A</v>
      </c>
      <c r="E439" s="4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74"/>
      <c r="B440" s="497"/>
      <c r="C440" s="500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4"/>
      <c r="B441" s="497"/>
      <c r="C441" s="500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74"/>
      <c r="B442" s="497"/>
      <c r="C442" s="500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5"/>
      <c r="B443" s="498"/>
      <c r="C443" s="501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3" t="s">
        <v>41</v>
      </c>
      <c r="B444" s="496" t="e">
        <v>#N/A</v>
      </c>
      <c r="C444" s="499" t="e">
        <v>#N/A</v>
      </c>
      <c r="D444" s="43" t="e">
        <v>#N/A</v>
      </c>
      <c r="E444" s="4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4"/>
      <c r="B445" s="497"/>
      <c r="C445" s="500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4"/>
      <c r="B446" s="497"/>
      <c r="C446" s="500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4"/>
      <c r="B447" s="497"/>
      <c r="C447" s="500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5"/>
      <c r="B448" s="498"/>
      <c r="C448" s="501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ACC</vt:lpstr>
      <vt:lpstr>ACC!_2012_06_03_jsessionid_5zac1bh5qwea1y002x31rtogu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2016-01-12T12:09:37Z</dcterms:modified>
</cp:coreProperties>
</file>